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'Arkusz1'!$A$2:$P$49</definedName>
  </definedNames>
  <calcPr fullCalcOnLoad="1"/>
</workbook>
</file>

<file path=xl/sharedStrings.xml><?xml version="1.0" encoding="utf-8"?>
<sst xmlns="http://schemas.openxmlformats.org/spreadsheetml/2006/main" count="98" uniqueCount="52">
  <si>
    <t>Wydatki na programy i projekty  realizowane ze środków pochodzących z funduszy strukturalnych i Funduszu Spójności po dokonanych zmianach</t>
  </si>
  <si>
    <t>Lp.</t>
  </si>
  <si>
    <t>Wyszczególnienie</t>
  </si>
  <si>
    <t>Klasyfikacja budżetowa środków ujętych w budżecie</t>
  </si>
  <si>
    <t>Wydatki w okresie realizacji projektu (całkowita wartość projektu, udział własny w projekcie)</t>
  </si>
  <si>
    <t>W tym:</t>
  </si>
  <si>
    <t>Planowane wydatki                                                                                                                                                                              2010 r.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</si>
  <si>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</si>
  <si>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</si>
  <si>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</si>
  <si>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</si>
  <si>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</si>
  <si>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</si>
  <si>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</si>
  <si>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</si>
  <si>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cross-finansing-budżet państwa</t>
  </si>
  <si>
    <t>Dotacje</t>
  </si>
  <si>
    <t xml:space="preserve">Pozostałe </t>
  </si>
  <si>
    <t>Środki własne powiatu</t>
  </si>
  <si>
    <t>pożyczki i kredyty</t>
  </si>
  <si>
    <t>Dotacje lub inne środki</t>
  </si>
  <si>
    <t>I</t>
  </si>
  <si>
    <t>Wydatki bieżące razem</t>
  </si>
  <si>
    <t xml:space="preserve">Program Operacyjny Kapitał Ludzki </t>
  </si>
  <si>
    <t>x</t>
  </si>
  <si>
    <t>1.1</t>
  </si>
  <si>
    <t>Priotytet VI: Rynek pracy otwarty dla wszystkich</t>
  </si>
  <si>
    <t>Działanie:  6.1 Poprawa dostepu do atrudnienia oraz wspieranie aktywności zawodowej osób bezrobotnych w regionie</t>
  </si>
  <si>
    <t>Poddziałanie: 6.1.2: Wspieranie powiatowych i wojewódzkich urzedów pracy w realizacji zadań na rzecz aktywizacji zawodowej osób bezrobotnych w regionie</t>
  </si>
  <si>
    <t xml:space="preserve">Projekt: Pomoż swoją pracą innym </t>
  </si>
  <si>
    <t>1.2</t>
  </si>
  <si>
    <t>Działanie:  9.2 Podniesienie atrakcyjności i jakości szkolnictwa zawodowego</t>
  </si>
  <si>
    <t>Projekt: Kompetencje zawodowe kluczem do kariery</t>
  </si>
  <si>
    <t>II</t>
  </si>
  <si>
    <t>Wydatki inwestycyjne razem</t>
  </si>
  <si>
    <t>Regionalny program Operacyjny Województwa Mazowieckiego</t>
  </si>
  <si>
    <t>Priorytet 3-Regionalny system transportowy</t>
  </si>
  <si>
    <t xml:space="preserve">Nazwa projektu:Przebudowa drogi dr.Nr P 2306W Nowa Wieś - granica woj..Załęże - Kuklin  </t>
  </si>
  <si>
    <t>Priorytet VII:Tworzenie i poprawa warunków dla rozwoju kapitału ludzkiego</t>
  </si>
  <si>
    <t xml:space="preserve">Nazwa projektu: Budowa Sali gimnastycznej przy ZS Nr 1 i ZS Nr 2  </t>
  </si>
  <si>
    <t>Priorytet IV: Środowisko, zapobieganie zagrożeniom i energetyka</t>
  </si>
  <si>
    <t>Nazwa projektu:Termomodernizacja budynków ZS Nr 1 ZS Nr 2</t>
  </si>
  <si>
    <t>Priorytet: Tworzenie warunków dla rozwoju potencjału innowacyjnego i przedsiebiorczości na Mazowszu</t>
  </si>
  <si>
    <t xml:space="preserve">Nazwa projektu: Przyśpieszenie wzrostu konkurencyjności województwa mazowieckiego przy budowie społeczeństwa informacyjnego i gospodarki opartej na wiedzy poprzez stworzenie zinegrowanych baz wiedzy o Mazowszu </t>
  </si>
  <si>
    <t>Przewodniczący Rady Powiatu Mławskiego</t>
  </si>
  <si>
    <t>Witold Okumski</t>
  </si>
  <si>
    <t>Projekt: Exodus</t>
  </si>
  <si>
    <t>Priotytet VII: Promocja integracji społecznej</t>
  </si>
  <si>
    <t>Działanie:  7.2Przeciwdziałanie wykluczeniu i wzmocnienie sektora ekonomii społecznej</t>
  </si>
  <si>
    <t>Poddziałanie: 7.2.1: Aktywizacja zawodowa i społeczna osób zagrożonych wykluczeniem społecznym</t>
  </si>
  <si>
    <t>Załącznik Nr 10  do uchwały Rady Powiatu Mławskiego</t>
  </si>
  <si>
    <t>Nr XXXIX/265/2010 z dnia 30.03.2010r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</si>
</sst>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8"/>
      <color indexed="8"/>
      <name val="Arial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u val="single"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3" borderId="2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/>
    </xf>
    <xf numFmtId="4" fontId="4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tabSelected="1" workbookViewId="0" topLeftCell="C1">
      <selection activeCell="A1" sqref="A1:P49"/>
    </sheetView>
  </sheetViews>
  <sheetFormatPr defaultColWidth="9.00390625" defaultRowHeight="12.75"/>
  <cols>
    <col min="1" max="1" width="3.25390625" style="0" customWidth="1"/>
    <col min="2" max="2" width="60.00390625" style="0" customWidth="1"/>
    <col min="3" max="3" width="5.75390625" style="0" customWidth="1"/>
    <col min="4" max="4" width="6.625" style="0" customWidth="1"/>
    <col min="5" max="5" width="11.00390625" style="0" customWidth="1"/>
    <col min="6" max="6" width="9.875" style="0" customWidth="1"/>
    <col min="7" max="7" width="11.625" style="0" customWidth="1"/>
    <col min="8" max="8" width="11.25390625" style="0" customWidth="1"/>
    <col min="9" max="9" width="10.375" style="0" customWidth="1"/>
    <col min="10" max="10" width="9.375" style="0" hidden="1" customWidth="1"/>
    <col min="11" max="11" width="8.875" style="0" hidden="1" customWidth="1"/>
    <col min="12" max="12" width="10.75390625" style="0" customWidth="1"/>
    <col min="13" max="13" width="10.125" style="0" customWidth="1"/>
    <col min="14" max="14" width="13.25390625" style="0" customWidth="1"/>
    <col min="15" max="15" width="8.75390625" style="0" customWidth="1"/>
    <col min="16" max="16" width="11.00390625" style="0" customWidth="1"/>
  </cols>
  <sheetData>
    <row r="2" spans="9:14" ht="12.75" customHeight="1">
      <c r="I2" s="1" t="s">
        <v>50</v>
      </c>
      <c r="J2" s="1"/>
      <c r="K2" s="1"/>
      <c r="L2" s="1"/>
      <c r="M2" s="1"/>
      <c r="N2" s="2"/>
    </row>
    <row r="3" spans="9:14" ht="12.75">
      <c r="I3" s="1" t="s">
        <v>51</v>
      </c>
      <c r="J3" s="1"/>
      <c r="K3" s="1"/>
      <c r="L3" s="1"/>
      <c r="M3" s="1"/>
      <c r="N3" s="2"/>
    </row>
    <row r="4" ht="12" customHeight="1"/>
    <row r="5" spans="1:16" ht="12.75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ht="6" customHeight="1"/>
    <row r="7" spans="1:16" s="5" customFormat="1" ht="20.25" customHeight="1">
      <c r="A7" s="61" t="s">
        <v>1</v>
      </c>
      <c r="B7" s="61" t="s">
        <v>2</v>
      </c>
      <c r="C7" s="62" t="s">
        <v>3</v>
      </c>
      <c r="D7" s="63"/>
      <c r="E7" s="61" t="s">
        <v>4</v>
      </c>
      <c r="F7" s="68" t="s">
        <v>5</v>
      </c>
      <c r="G7" s="68"/>
      <c r="H7" s="69" t="s">
        <v>6</v>
      </c>
      <c r="I7" s="70"/>
      <c r="J7" s="70"/>
      <c r="K7" s="70"/>
      <c r="L7" s="70"/>
      <c r="M7" s="70"/>
      <c r="N7" s="70"/>
      <c r="O7" s="70"/>
      <c r="P7" s="71"/>
    </row>
    <row r="8" spans="1:16" s="5" customFormat="1" ht="11.25">
      <c r="A8" s="61"/>
      <c r="B8" s="61"/>
      <c r="C8" s="64"/>
      <c r="D8" s="65"/>
      <c r="E8" s="61"/>
      <c r="F8" s="61" t="s">
        <v>7</v>
      </c>
      <c r="G8" s="61" t="s">
        <v>8</v>
      </c>
      <c r="H8" s="61" t="s">
        <v>9</v>
      </c>
      <c r="I8" s="73" t="s">
        <v>10</v>
      </c>
      <c r="J8" s="74"/>
      <c r="K8" s="74"/>
      <c r="L8" s="74"/>
      <c r="M8" s="74"/>
      <c r="N8" s="74"/>
      <c r="O8" s="74"/>
      <c r="P8" s="75"/>
    </row>
    <row r="9" spans="1:16" s="5" customFormat="1" ht="11.25">
      <c r="A9" s="61"/>
      <c r="B9" s="61"/>
      <c r="C9" s="64"/>
      <c r="D9" s="65"/>
      <c r="E9" s="61"/>
      <c r="F9" s="61"/>
      <c r="G9" s="61"/>
      <c r="H9" s="61"/>
      <c r="I9" s="76" t="s">
        <v>7</v>
      </c>
      <c r="J9" s="76"/>
      <c r="K9" s="76"/>
      <c r="L9" s="76"/>
      <c r="M9" s="76"/>
      <c r="N9" s="73" t="s">
        <v>8</v>
      </c>
      <c r="O9" s="74"/>
      <c r="P9" s="75"/>
    </row>
    <row r="10" spans="1:16" s="5" customFormat="1" ht="13.5" customHeight="1">
      <c r="A10" s="61"/>
      <c r="B10" s="61"/>
      <c r="C10" s="66"/>
      <c r="D10" s="67"/>
      <c r="E10" s="61"/>
      <c r="F10" s="61"/>
      <c r="G10" s="61"/>
      <c r="H10" s="61"/>
      <c r="I10" s="61" t="s">
        <v>9</v>
      </c>
      <c r="J10" s="77" t="s">
        <v>11</v>
      </c>
      <c r="K10" s="78"/>
      <c r="L10" s="78"/>
      <c r="M10" s="79"/>
      <c r="N10" s="61" t="s">
        <v>9</v>
      </c>
      <c r="O10" s="69" t="s">
        <v>12</v>
      </c>
      <c r="P10" s="71"/>
    </row>
    <row r="11" spans="1:16" s="5" customFormat="1" ht="42" customHeight="1">
      <c r="A11" s="61"/>
      <c r="B11" s="61"/>
      <c r="C11" s="4" t="s">
        <v>13</v>
      </c>
      <c r="D11" s="4" t="s">
        <v>14</v>
      </c>
      <c r="E11" s="61"/>
      <c r="F11" s="61"/>
      <c r="G11" s="61"/>
      <c r="H11" s="61"/>
      <c r="I11" s="61"/>
      <c r="J11" s="3" t="s">
        <v>15</v>
      </c>
      <c r="K11" s="4" t="s">
        <v>16</v>
      </c>
      <c r="L11" s="3" t="s">
        <v>17</v>
      </c>
      <c r="M11" s="3" t="s">
        <v>18</v>
      </c>
      <c r="N11" s="61"/>
      <c r="O11" s="3" t="s">
        <v>19</v>
      </c>
      <c r="P11" s="3" t="s">
        <v>20</v>
      </c>
    </row>
    <row r="12" spans="1:16" s="7" customFormat="1" ht="11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/>
      <c r="K12" s="6">
        <v>10</v>
      </c>
      <c r="L12" s="6"/>
      <c r="M12" s="6">
        <v>11</v>
      </c>
      <c r="N12" s="6">
        <v>12</v>
      </c>
      <c r="O12" s="6">
        <v>13</v>
      </c>
      <c r="P12" s="6">
        <v>14</v>
      </c>
    </row>
    <row r="13" spans="1:16" s="7" customFormat="1" ht="11.25">
      <c r="A13" s="8" t="s">
        <v>21</v>
      </c>
      <c r="B13" s="9" t="s">
        <v>22</v>
      </c>
      <c r="C13" s="10"/>
      <c r="D13" s="11"/>
      <c r="E13" s="12">
        <f aca="true" t="shared" si="0" ref="E13:P13">E14</f>
        <v>358755.25</v>
      </c>
      <c r="F13" s="12">
        <f t="shared" si="0"/>
        <v>16799.74</v>
      </c>
      <c r="G13" s="12">
        <f t="shared" si="0"/>
        <v>341955.51</v>
      </c>
      <c r="H13" s="12">
        <f t="shared" si="0"/>
        <v>226992.55</v>
      </c>
      <c r="I13" s="12">
        <f t="shared" si="0"/>
        <v>16799.74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16799.74</v>
      </c>
      <c r="N13" s="12">
        <f t="shared" si="0"/>
        <v>341955.51</v>
      </c>
      <c r="O13" s="12">
        <f t="shared" si="0"/>
        <v>0</v>
      </c>
      <c r="P13" s="12">
        <f t="shared" si="0"/>
        <v>341955.51</v>
      </c>
    </row>
    <row r="14" spans="1:16" s="7" customFormat="1" ht="11.25">
      <c r="A14" s="13" t="s">
        <v>21</v>
      </c>
      <c r="B14" s="14" t="s">
        <v>23</v>
      </c>
      <c r="C14" s="15" t="s">
        <v>24</v>
      </c>
      <c r="D14" s="15" t="s">
        <v>24</v>
      </c>
      <c r="E14" s="16">
        <f>E15+E20+E25</f>
        <v>358755.25</v>
      </c>
      <c r="F14" s="16">
        <f aca="true" t="shared" si="1" ref="F14:P14">F15+F20+F25</f>
        <v>16799.74</v>
      </c>
      <c r="G14" s="16">
        <f t="shared" si="1"/>
        <v>341955.51</v>
      </c>
      <c r="H14" s="16">
        <f t="shared" si="1"/>
        <v>226992.55</v>
      </c>
      <c r="I14" s="16">
        <f t="shared" si="1"/>
        <v>16799.74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16799.74</v>
      </c>
      <c r="N14" s="16">
        <f t="shared" si="1"/>
        <v>341955.51</v>
      </c>
      <c r="O14" s="16">
        <f t="shared" si="1"/>
        <v>0</v>
      </c>
      <c r="P14" s="16">
        <f t="shared" si="1"/>
        <v>341955.51</v>
      </c>
    </row>
    <row r="15" spans="1:16" s="7" customFormat="1" ht="11.25">
      <c r="A15" s="17" t="s">
        <v>25</v>
      </c>
      <c r="B15" s="18" t="s">
        <v>26</v>
      </c>
      <c r="C15" s="19" t="s">
        <v>24</v>
      </c>
      <c r="D15" s="20" t="s">
        <v>24</v>
      </c>
      <c r="E15" s="16">
        <f aca="true" t="shared" si="2" ref="E15:P16">E16</f>
        <v>113392.55</v>
      </c>
      <c r="F15" s="16">
        <f t="shared" si="2"/>
        <v>0</v>
      </c>
      <c r="G15" s="16">
        <f t="shared" si="2"/>
        <v>113392.55</v>
      </c>
      <c r="H15" s="16">
        <f t="shared" si="2"/>
        <v>113392.55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113392.55</v>
      </c>
      <c r="O15" s="16">
        <f t="shared" si="2"/>
        <v>0</v>
      </c>
      <c r="P15" s="16">
        <f t="shared" si="2"/>
        <v>113392.55</v>
      </c>
    </row>
    <row r="16" spans="1:16" s="7" customFormat="1" ht="30" customHeight="1">
      <c r="A16" s="13"/>
      <c r="B16" s="21" t="s">
        <v>27</v>
      </c>
      <c r="C16" s="15" t="s">
        <v>24</v>
      </c>
      <c r="D16" s="15" t="s">
        <v>24</v>
      </c>
      <c r="E16" s="16">
        <f>E17</f>
        <v>113392.55</v>
      </c>
      <c r="F16" s="16">
        <f t="shared" si="2"/>
        <v>0</v>
      </c>
      <c r="G16" s="16">
        <f t="shared" si="2"/>
        <v>113392.55</v>
      </c>
      <c r="H16" s="16">
        <f t="shared" si="2"/>
        <v>113392.55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 t="shared" si="2"/>
        <v>113392.55</v>
      </c>
      <c r="O16" s="16">
        <f t="shared" si="2"/>
        <v>0</v>
      </c>
      <c r="P16" s="16">
        <f t="shared" si="2"/>
        <v>113392.55</v>
      </c>
    </row>
    <row r="17" spans="1:16" s="7" customFormat="1" ht="33.75">
      <c r="A17" s="13"/>
      <c r="B17" s="21" t="s">
        <v>28</v>
      </c>
      <c r="C17" s="15" t="s">
        <v>24</v>
      </c>
      <c r="D17" s="15" t="s">
        <v>24</v>
      </c>
      <c r="E17" s="16">
        <f aca="true" t="shared" si="3" ref="E17:P17">E18</f>
        <v>113392.55</v>
      </c>
      <c r="F17" s="16">
        <f t="shared" si="3"/>
        <v>0</v>
      </c>
      <c r="G17" s="16">
        <f t="shared" si="3"/>
        <v>113392.55</v>
      </c>
      <c r="H17" s="16">
        <f t="shared" si="3"/>
        <v>113392.55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113392.55</v>
      </c>
      <c r="O17" s="16">
        <f t="shared" si="3"/>
        <v>0</v>
      </c>
      <c r="P17" s="16">
        <f t="shared" si="3"/>
        <v>113392.55</v>
      </c>
    </row>
    <row r="18" spans="1:16" s="7" customFormat="1" ht="11.25">
      <c r="A18" s="13"/>
      <c r="B18" s="21" t="s">
        <v>29</v>
      </c>
      <c r="C18" s="15"/>
      <c r="D18" s="15"/>
      <c r="E18" s="22">
        <f aca="true" t="shared" si="4" ref="E18:P18">SUM(E19:E19)</f>
        <v>113392.55</v>
      </c>
      <c r="F18" s="22">
        <f t="shared" si="4"/>
        <v>0</v>
      </c>
      <c r="G18" s="22">
        <f t="shared" si="4"/>
        <v>113392.55</v>
      </c>
      <c r="H18" s="22">
        <f t="shared" si="4"/>
        <v>113392.55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  <c r="N18" s="22">
        <f t="shared" si="4"/>
        <v>113392.55</v>
      </c>
      <c r="O18" s="22">
        <f t="shared" si="4"/>
        <v>0</v>
      </c>
      <c r="P18" s="22">
        <f t="shared" si="4"/>
        <v>113392.55</v>
      </c>
    </row>
    <row r="19" spans="1:16" s="7" customFormat="1" ht="11.25">
      <c r="A19" s="23"/>
      <c r="B19" s="24">
        <v>2010</v>
      </c>
      <c r="C19" s="25">
        <v>853</v>
      </c>
      <c r="D19" s="26">
        <v>85395</v>
      </c>
      <c r="E19" s="27">
        <f>F19+G19</f>
        <v>113392.55</v>
      </c>
      <c r="F19" s="27">
        <f>I19</f>
        <v>0</v>
      </c>
      <c r="G19" s="27">
        <f>N19</f>
        <v>113392.55</v>
      </c>
      <c r="H19" s="27">
        <f>I19+N19</f>
        <v>113392.55</v>
      </c>
      <c r="I19" s="27">
        <f>SUM(J19:M19)</f>
        <v>0</v>
      </c>
      <c r="J19" s="27">
        <v>0</v>
      </c>
      <c r="K19" s="27">
        <v>0</v>
      </c>
      <c r="L19" s="27">
        <v>0</v>
      </c>
      <c r="M19" s="27">
        <v>0</v>
      </c>
      <c r="N19" s="28">
        <f>O19+P19</f>
        <v>113392.55</v>
      </c>
      <c r="O19" s="28">
        <v>0</v>
      </c>
      <c r="P19" s="28">
        <v>113392.55</v>
      </c>
    </row>
    <row r="20" spans="1:16" s="7" customFormat="1" ht="21" customHeight="1">
      <c r="A20" s="29" t="s">
        <v>30</v>
      </c>
      <c r="B20" s="21" t="s">
        <v>31</v>
      </c>
      <c r="C20" s="25" t="s">
        <v>24</v>
      </c>
      <c r="D20" s="26" t="s">
        <v>24</v>
      </c>
      <c r="E20" s="30">
        <f aca="true" t="shared" si="5" ref="E20:P20">E21</f>
        <v>131762.7</v>
      </c>
      <c r="F20" s="30">
        <f t="shared" si="5"/>
        <v>16799.74</v>
      </c>
      <c r="G20" s="30">
        <f t="shared" si="5"/>
        <v>114962.96</v>
      </c>
      <c r="H20" s="30">
        <f t="shared" si="5"/>
        <v>0</v>
      </c>
      <c r="I20" s="30">
        <f t="shared" si="5"/>
        <v>16799.74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16799.74</v>
      </c>
      <c r="N20" s="30">
        <f t="shared" si="5"/>
        <v>114962.96</v>
      </c>
      <c r="O20" s="30">
        <f t="shared" si="5"/>
        <v>0</v>
      </c>
      <c r="P20" s="30">
        <f t="shared" si="5"/>
        <v>114962.96</v>
      </c>
    </row>
    <row r="21" spans="1:16" s="7" customFormat="1" ht="11.25">
      <c r="A21" s="31"/>
      <c r="B21" s="21" t="s">
        <v>32</v>
      </c>
      <c r="C21" s="25" t="s">
        <v>24</v>
      </c>
      <c r="D21" s="26" t="s">
        <v>24</v>
      </c>
      <c r="E21" s="32">
        <f aca="true" t="shared" si="6" ref="E21:P21">SUM(E23:E23)</f>
        <v>131762.7</v>
      </c>
      <c r="F21" s="32">
        <f t="shared" si="6"/>
        <v>16799.74</v>
      </c>
      <c r="G21" s="32">
        <f t="shared" si="6"/>
        <v>114962.96</v>
      </c>
      <c r="H21" s="32">
        <f t="shared" si="6"/>
        <v>0</v>
      </c>
      <c r="I21" s="32">
        <f t="shared" si="6"/>
        <v>16799.74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16799.74</v>
      </c>
      <c r="N21" s="32">
        <f t="shared" si="6"/>
        <v>114962.96</v>
      </c>
      <c r="O21" s="32">
        <f t="shared" si="6"/>
        <v>0</v>
      </c>
      <c r="P21" s="32">
        <f t="shared" si="6"/>
        <v>114962.96</v>
      </c>
    </row>
    <row r="22" spans="1:16" s="7" customFormat="1" ht="1.5" customHeight="1" hidden="1">
      <c r="A22" s="31"/>
      <c r="B22" s="24"/>
      <c r="C22" s="25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3"/>
      <c r="P22" s="33"/>
    </row>
    <row r="23" spans="1:16" s="7" customFormat="1" ht="11.25">
      <c r="A23" s="31"/>
      <c r="B23" s="34">
        <v>2010</v>
      </c>
      <c r="C23" s="25">
        <v>801</v>
      </c>
      <c r="D23" s="26">
        <v>80195</v>
      </c>
      <c r="E23" s="30">
        <f>F23+G23</f>
        <v>131762.7</v>
      </c>
      <c r="F23" s="30">
        <f>I23</f>
        <v>16799.74</v>
      </c>
      <c r="G23" s="30">
        <f>N23</f>
        <v>114962.96</v>
      </c>
      <c r="H23" s="30"/>
      <c r="I23" s="30">
        <f>SUM(K23:M23)</f>
        <v>16799.74</v>
      </c>
      <c r="J23" s="30"/>
      <c r="K23" s="30"/>
      <c r="L23" s="30"/>
      <c r="M23" s="30">
        <v>16799.74</v>
      </c>
      <c r="N23" s="33">
        <f>O23+P23</f>
        <v>114962.96</v>
      </c>
      <c r="O23" s="33"/>
      <c r="P23" s="33">
        <v>114962.96</v>
      </c>
    </row>
    <row r="24" spans="1:16" s="7" customFormat="1" ht="11.25">
      <c r="A24" s="31"/>
      <c r="B24" s="18" t="s">
        <v>47</v>
      </c>
      <c r="C24" s="25"/>
      <c r="D24" s="26"/>
      <c r="E24" s="30">
        <f aca="true" t="shared" si="7" ref="E24:P25">E25</f>
        <v>113600</v>
      </c>
      <c r="F24" s="30">
        <f t="shared" si="7"/>
        <v>0</v>
      </c>
      <c r="G24" s="30">
        <f t="shared" si="7"/>
        <v>113600</v>
      </c>
      <c r="H24" s="30">
        <f t="shared" si="7"/>
        <v>113600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3">
        <f t="shared" si="7"/>
        <v>113600</v>
      </c>
      <c r="O24" s="33">
        <f t="shared" si="7"/>
        <v>0</v>
      </c>
      <c r="P24" s="33">
        <f t="shared" si="7"/>
        <v>113600</v>
      </c>
    </row>
    <row r="25" spans="1:16" s="7" customFormat="1" ht="22.5">
      <c r="A25" s="31"/>
      <c r="B25" s="21" t="s">
        <v>48</v>
      </c>
      <c r="C25" s="25"/>
      <c r="D25" s="26"/>
      <c r="E25" s="30">
        <f>E26</f>
        <v>113600</v>
      </c>
      <c r="F25" s="30">
        <f t="shared" si="7"/>
        <v>0</v>
      </c>
      <c r="G25" s="30">
        <f t="shared" si="7"/>
        <v>113600</v>
      </c>
      <c r="H25" s="30">
        <f t="shared" si="7"/>
        <v>113600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3">
        <f t="shared" si="7"/>
        <v>113600</v>
      </c>
      <c r="O25" s="33">
        <f t="shared" si="7"/>
        <v>0</v>
      </c>
      <c r="P25" s="33">
        <f t="shared" si="7"/>
        <v>113600</v>
      </c>
    </row>
    <row r="26" spans="1:16" s="7" customFormat="1" ht="22.5">
      <c r="A26" s="31"/>
      <c r="B26" s="21" t="s">
        <v>49</v>
      </c>
      <c r="C26" s="25"/>
      <c r="D26" s="26"/>
      <c r="E26" s="30">
        <f aca="true" t="shared" si="8" ref="E26:P26">E27</f>
        <v>113600</v>
      </c>
      <c r="F26" s="30">
        <f t="shared" si="8"/>
        <v>0</v>
      </c>
      <c r="G26" s="30">
        <f t="shared" si="8"/>
        <v>113600</v>
      </c>
      <c r="H26" s="30">
        <f t="shared" si="8"/>
        <v>113600</v>
      </c>
      <c r="I26" s="30">
        <f t="shared" si="8"/>
        <v>0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3">
        <f t="shared" si="8"/>
        <v>113600</v>
      </c>
      <c r="O26" s="33">
        <f t="shared" si="8"/>
        <v>0</v>
      </c>
      <c r="P26" s="33">
        <f t="shared" si="8"/>
        <v>113600</v>
      </c>
    </row>
    <row r="27" spans="1:16" s="7" customFormat="1" ht="11.25">
      <c r="A27" s="31"/>
      <c r="B27" s="21" t="s">
        <v>46</v>
      </c>
      <c r="C27" s="25"/>
      <c r="D27" s="26"/>
      <c r="E27" s="30">
        <f aca="true" t="shared" si="9" ref="E27:P27">SUM(E28:E28)</f>
        <v>113600</v>
      </c>
      <c r="F27" s="30">
        <f t="shared" si="9"/>
        <v>0</v>
      </c>
      <c r="G27" s="30">
        <f t="shared" si="9"/>
        <v>113600</v>
      </c>
      <c r="H27" s="30">
        <f t="shared" si="9"/>
        <v>113600</v>
      </c>
      <c r="I27" s="30">
        <f t="shared" si="9"/>
        <v>0</v>
      </c>
      <c r="J27" s="30">
        <f t="shared" si="9"/>
        <v>0</v>
      </c>
      <c r="K27" s="30">
        <f t="shared" si="9"/>
        <v>0</v>
      </c>
      <c r="L27" s="30">
        <f t="shared" si="9"/>
        <v>0</v>
      </c>
      <c r="M27" s="30">
        <f t="shared" si="9"/>
        <v>0</v>
      </c>
      <c r="N27" s="33">
        <f t="shared" si="9"/>
        <v>113600</v>
      </c>
      <c r="O27" s="33">
        <f t="shared" si="9"/>
        <v>0</v>
      </c>
      <c r="P27" s="33">
        <f t="shared" si="9"/>
        <v>113600</v>
      </c>
    </row>
    <row r="28" spans="1:16" s="7" customFormat="1" ht="11.25">
      <c r="A28" s="31"/>
      <c r="B28" s="34">
        <v>2010</v>
      </c>
      <c r="C28" s="25">
        <v>853</v>
      </c>
      <c r="D28" s="26">
        <v>85395</v>
      </c>
      <c r="E28" s="30">
        <f>F28+G28</f>
        <v>113600</v>
      </c>
      <c r="F28" s="30">
        <f>I28</f>
        <v>0</v>
      </c>
      <c r="G28" s="30">
        <f>N28</f>
        <v>113600</v>
      </c>
      <c r="H28" s="30">
        <f>I28+N28</f>
        <v>113600</v>
      </c>
      <c r="I28" s="30">
        <f>SUM(J28:M28)</f>
        <v>0</v>
      </c>
      <c r="J28" s="30">
        <v>0</v>
      </c>
      <c r="K28" s="30">
        <v>0</v>
      </c>
      <c r="L28" s="30">
        <v>0</v>
      </c>
      <c r="M28" s="30">
        <v>0</v>
      </c>
      <c r="N28" s="33">
        <f>O28+P28</f>
        <v>113600</v>
      </c>
      <c r="O28" s="33">
        <v>0</v>
      </c>
      <c r="P28" s="33">
        <v>113600</v>
      </c>
    </row>
    <row r="29" spans="1:17" s="36" customFormat="1" ht="11.25">
      <c r="A29" s="8" t="s">
        <v>33</v>
      </c>
      <c r="B29" s="9" t="s">
        <v>34</v>
      </c>
      <c r="C29" s="10" t="s">
        <v>24</v>
      </c>
      <c r="D29" s="8" t="s">
        <v>24</v>
      </c>
      <c r="E29" s="12">
        <f>E30+E34+E38+E42</f>
        <v>8971381.35</v>
      </c>
      <c r="F29" s="12">
        <f aca="true" t="shared" si="10" ref="F29:P29">F30+F34+F38+F42</f>
        <v>1478064.2</v>
      </c>
      <c r="G29" s="12">
        <f t="shared" si="10"/>
        <v>7493317.149999999</v>
      </c>
      <c r="H29" s="12">
        <f t="shared" si="10"/>
        <v>8971381.35</v>
      </c>
      <c r="I29" s="12">
        <f t="shared" si="10"/>
        <v>1478064.2</v>
      </c>
      <c r="J29" s="12">
        <f t="shared" si="10"/>
        <v>0</v>
      </c>
      <c r="K29" s="12">
        <f t="shared" si="10"/>
        <v>0</v>
      </c>
      <c r="L29" s="12">
        <f t="shared" si="10"/>
        <v>741861.14</v>
      </c>
      <c r="M29" s="12">
        <f t="shared" si="10"/>
        <v>736203.06</v>
      </c>
      <c r="N29" s="12">
        <f t="shared" si="10"/>
        <v>7493317.149999999</v>
      </c>
      <c r="O29" s="12">
        <f t="shared" si="10"/>
        <v>0</v>
      </c>
      <c r="P29" s="12">
        <f t="shared" si="10"/>
        <v>7493317.149999999</v>
      </c>
      <c r="Q29" s="35"/>
    </row>
    <row r="30" spans="1:16" s="37" customFormat="1" ht="11.25">
      <c r="A30" s="13" t="s">
        <v>21</v>
      </c>
      <c r="B30" s="14" t="s">
        <v>35</v>
      </c>
      <c r="C30" s="15" t="s">
        <v>24</v>
      </c>
      <c r="D30" s="15" t="s">
        <v>24</v>
      </c>
      <c r="E30" s="16">
        <f>E32</f>
        <v>2737329.44</v>
      </c>
      <c r="F30" s="16">
        <f aca="true" t="shared" si="11" ref="F30:P30">F32</f>
        <v>447407.06</v>
      </c>
      <c r="G30" s="16">
        <f t="shared" si="11"/>
        <v>2289922.38</v>
      </c>
      <c r="H30" s="16">
        <f t="shared" si="11"/>
        <v>2737329.44</v>
      </c>
      <c r="I30" s="16">
        <f t="shared" si="11"/>
        <v>447407.06</v>
      </c>
      <c r="J30" s="16">
        <f t="shared" si="11"/>
        <v>0</v>
      </c>
      <c r="K30" s="16">
        <f t="shared" si="11"/>
        <v>0</v>
      </c>
      <c r="L30" s="16">
        <f>L32</f>
        <v>0</v>
      </c>
      <c r="M30" s="16">
        <f t="shared" si="11"/>
        <v>447407.06</v>
      </c>
      <c r="N30" s="16">
        <f t="shared" si="11"/>
        <v>2289922.38</v>
      </c>
      <c r="O30" s="16">
        <f t="shared" si="11"/>
        <v>0</v>
      </c>
      <c r="P30" s="16">
        <f t="shared" si="11"/>
        <v>2289922.38</v>
      </c>
    </row>
    <row r="31" spans="1:16" s="37" customFormat="1" ht="14.25" customHeight="1">
      <c r="A31" s="13"/>
      <c r="B31" s="14" t="s">
        <v>36</v>
      </c>
      <c r="C31" s="15" t="s">
        <v>24</v>
      </c>
      <c r="D31" s="15" t="s">
        <v>24</v>
      </c>
      <c r="E31" s="22">
        <f aca="true" t="shared" si="12" ref="E31:M31">E32</f>
        <v>2737329.44</v>
      </c>
      <c r="F31" s="22">
        <f t="shared" si="12"/>
        <v>447407.06</v>
      </c>
      <c r="G31" s="22">
        <f t="shared" si="12"/>
        <v>2289922.38</v>
      </c>
      <c r="H31" s="22">
        <f t="shared" si="12"/>
        <v>2737329.44</v>
      </c>
      <c r="I31" s="22">
        <f t="shared" si="12"/>
        <v>447407.06</v>
      </c>
      <c r="J31" s="22">
        <f t="shared" si="12"/>
        <v>0</v>
      </c>
      <c r="K31" s="22">
        <f t="shared" si="12"/>
        <v>0</v>
      </c>
      <c r="L31" s="22">
        <f t="shared" si="12"/>
        <v>0</v>
      </c>
      <c r="M31" s="22">
        <f t="shared" si="12"/>
        <v>447407.06</v>
      </c>
      <c r="N31" s="38">
        <f>O31+P31</f>
        <v>2289922.38</v>
      </c>
      <c r="O31" s="22">
        <f>O32</f>
        <v>0</v>
      </c>
      <c r="P31" s="22">
        <f>P32</f>
        <v>2289922.38</v>
      </c>
    </row>
    <row r="32" spans="1:16" s="44" customFormat="1" ht="22.5">
      <c r="A32" s="39"/>
      <c r="B32" s="40" t="s">
        <v>37</v>
      </c>
      <c r="C32" s="41" t="s">
        <v>24</v>
      </c>
      <c r="D32" s="41" t="s">
        <v>24</v>
      </c>
      <c r="E32" s="42">
        <f>SUM(F32:G32)</f>
        <v>2737329.44</v>
      </c>
      <c r="F32" s="42">
        <f>I32</f>
        <v>447407.06</v>
      </c>
      <c r="G32" s="42">
        <f>N32</f>
        <v>2289922.38</v>
      </c>
      <c r="H32" s="42">
        <f>I32+N32</f>
        <v>2737329.44</v>
      </c>
      <c r="I32" s="43">
        <f>I33</f>
        <v>447407.06</v>
      </c>
      <c r="J32" s="43">
        <f>J33</f>
        <v>0</v>
      </c>
      <c r="K32" s="43">
        <f>K33</f>
        <v>0</v>
      </c>
      <c r="L32" s="43">
        <f>L33</f>
        <v>0</v>
      </c>
      <c r="M32" s="43">
        <f>M33</f>
        <v>447407.06</v>
      </c>
      <c r="N32" s="43">
        <f>P32+O32</f>
        <v>2289922.38</v>
      </c>
      <c r="O32" s="43">
        <v>0</v>
      </c>
      <c r="P32" s="43">
        <v>2289922.38</v>
      </c>
    </row>
    <row r="33" spans="1:16" s="48" customFormat="1" ht="11.25">
      <c r="A33" s="17"/>
      <c r="B33" s="45">
        <v>2010</v>
      </c>
      <c r="C33" s="20">
        <v>600</v>
      </c>
      <c r="D33" s="46">
        <v>60014</v>
      </c>
      <c r="E33" s="16">
        <f>SUM(F33:G33)</f>
        <v>2289922.38</v>
      </c>
      <c r="F33" s="16">
        <f>I33</f>
        <v>447407.06</v>
      </c>
      <c r="G33" s="16">
        <f>N33</f>
        <v>1842515.32</v>
      </c>
      <c r="H33" s="16">
        <f>I33+N33</f>
        <v>2289922.38</v>
      </c>
      <c r="I33" s="47">
        <f>SUM(J33:M33)</f>
        <v>447407.06</v>
      </c>
      <c r="J33" s="47">
        <v>0</v>
      </c>
      <c r="K33" s="47">
        <v>0</v>
      </c>
      <c r="L33" s="47">
        <v>0</v>
      </c>
      <c r="M33" s="38">
        <v>447407.06</v>
      </c>
      <c r="N33" s="38">
        <f>O33+P33</f>
        <v>1842515.32</v>
      </c>
      <c r="O33" s="16">
        <v>0</v>
      </c>
      <c r="P33" s="16">
        <v>1842515.32</v>
      </c>
    </row>
    <row r="34" spans="1:16" s="48" customFormat="1" ht="11.25">
      <c r="A34" s="17"/>
      <c r="B34" s="14" t="s">
        <v>35</v>
      </c>
      <c r="C34" s="20" t="s">
        <v>24</v>
      </c>
      <c r="D34" s="46" t="s">
        <v>24</v>
      </c>
      <c r="E34" s="16">
        <f>E36</f>
        <v>5361220.909999999</v>
      </c>
      <c r="F34" s="16">
        <f aca="true" t="shared" si="13" ref="F34:K34">F36</f>
        <v>741861.14</v>
      </c>
      <c r="G34" s="16">
        <f t="shared" si="13"/>
        <v>4619359.77</v>
      </c>
      <c r="H34" s="16">
        <f t="shared" si="13"/>
        <v>5361220.909999999</v>
      </c>
      <c r="I34" s="47">
        <f t="shared" si="13"/>
        <v>741861.14</v>
      </c>
      <c r="J34" s="47">
        <f t="shared" si="13"/>
        <v>0</v>
      </c>
      <c r="K34" s="47">
        <f t="shared" si="13"/>
        <v>0</v>
      </c>
      <c r="L34" s="47">
        <f>L36</f>
        <v>741861.14</v>
      </c>
      <c r="M34" s="38">
        <f>M36</f>
        <v>0</v>
      </c>
      <c r="N34" s="38">
        <f>N36</f>
        <v>4619359.77</v>
      </c>
      <c r="O34" s="16">
        <f>O36</f>
        <v>0</v>
      </c>
      <c r="P34" s="16">
        <f>P36</f>
        <v>4619359.77</v>
      </c>
    </row>
    <row r="35" spans="1:16" s="48" customFormat="1" ht="15" customHeight="1">
      <c r="A35" s="17"/>
      <c r="B35" s="49" t="s">
        <v>38</v>
      </c>
      <c r="C35" s="20" t="s">
        <v>24</v>
      </c>
      <c r="D35" s="46" t="s">
        <v>24</v>
      </c>
      <c r="E35" s="16">
        <f aca="true" t="shared" si="14" ref="E35:M35">E36</f>
        <v>5361220.909999999</v>
      </c>
      <c r="F35" s="16">
        <f t="shared" si="14"/>
        <v>741861.14</v>
      </c>
      <c r="G35" s="16">
        <f t="shared" si="14"/>
        <v>4619359.77</v>
      </c>
      <c r="H35" s="16">
        <f t="shared" si="14"/>
        <v>5361220.909999999</v>
      </c>
      <c r="I35" s="47">
        <f t="shared" si="14"/>
        <v>741861.14</v>
      </c>
      <c r="J35" s="47">
        <f t="shared" si="14"/>
        <v>0</v>
      </c>
      <c r="K35" s="47">
        <f t="shared" si="14"/>
        <v>0</v>
      </c>
      <c r="L35" s="47">
        <f t="shared" si="14"/>
        <v>741861.14</v>
      </c>
      <c r="M35" s="38">
        <f t="shared" si="14"/>
        <v>0</v>
      </c>
      <c r="N35" s="38">
        <f>O35+P35</f>
        <v>4619359.77</v>
      </c>
      <c r="O35" s="16">
        <f>O36</f>
        <v>0</v>
      </c>
      <c r="P35" s="16">
        <f>P36</f>
        <v>4619359.77</v>
      </c>
    </row>
    <row r="36" spans="1:16" s="48" customFormat="1" ht="11.25">
      <c r="A36" s="17"/>
      <c r="B36" s="40" t="s">
        <v>39</v>
      </c>
      <c r="C36" s="41" t="s">
        <v>24</v>
      </c>
      <c r="D36" s="50" t="s">
        <v>24</v>
      </c>
      <c r="E36" s="42">
        <f>SUM(F36:G36)</f>
        <v>5361220.909999999</v>
      </c>
      <c r="F36" s="42">
        <f>I36</f>
        <v>741861.14</v>
      </c>
      <c r="G36" s="42">
        <f>N36</f>
        <v>4619359.77</v>
      </c>
      <c r="H36" s="42">
        <f>I36+N36</f>
        <v>5361220.909999999</v>
      </c>
      <c r="I36" s="51">
        <f>I37</f>
        <v>741861.14</v>
      </c>
      <c r="J36" s="51">
        <f>J37</f>
        <v>0</v>
      </c>
      <c r="K36" s="51">
        <f>K37</f>
        <v>0</v>
      </c>
      <c r="L36" s="51">
        <f>L37</f>
        <v>741861.14</v>
      </c>
      <c r="M36" s="43">
        <f>M37</f>
        <v>0</v>
      </c>
      <c r="N36" s="43">
        <f>P36+O36</f>
        <v>4619359.77</v>
      </c>
      <c r="O36" s="42">
        <v>0</v>
      </c>
      <c r="P36" s="42">
        <f>P37</f>
        <v>4619359.77</v>
      </c>
    </row>
    <row r="37" spans="1:16" s="48" customFormat="1" ht="11.25">
      <c r="A37" s="17"/>
      <c r="B37" s="45">
        <v>2010</v>
      </c>
      <c r="C37" s="20">
        <v>801</v>
      </c>
      <c r="D37" s="46">
        <v>80130</v>
      </c>
      <c r="E37" s="16">
        <f>SUM(F37:G37)</f>
        <v>5361220.909999999</v>
      </c>
      <c r="F37" s="16">
        <f>I37</f>
        <v>741861.14</v>
      </c>
      <c r="G37" s="16">
        <f>N37</f>
        <v>4619359.77</v>
      </c>
      <c r="H37" s="16">
        <f>I37+N37</f>
        <v>5361220.909999999</v>
      </c>
      <c r="I37" s="47">
        <f>SUM(J37:M37)</f>
        <v>741861.14</v>
      </c>
      <c r="J37" s="47">
        <v>0</v>
      </c>
      <c r="K37" s="47">
        <v>0</v>
      </c>
      <c r="L37" s="47">
        <v>741861.14</v>
      </c>
      <c r="M37" s="38">
        <v>0</v>
      </c>
      <c r="N37" s="38">
        <f>O37+P37</f>
        <v>4619359.77</v>
      </c>
      <c r="O37" s="16">
        <v>0</v>
      </c>
      <c r="P37" s="16">
        <v>4619359.77</v>
      </c>
    </row>
    <row r="38" spans="1:16" s="48" customFormat="1" ht="11.25">
      <c r="A38" s="17"/>
      <c r="B38" s="14" t="s">
        <v>35</v>
      </c>
      <c r="C38" s="20" t="s">
        <v>24</v>
      </c>
      <c r="D38" s="46" t="s">
        <v>24</v>
      </c>
      <c r="E38" s="16">
        <f>E40</f>
        <v>682100</v>
      </c>
      <c r="F38" s="16">
        <f aca="true" t="shared" si="15" ref="F38:K38">F40</f>
        <v>98065</v>
      </c>
      <c r="G38" s="16">
        <f t="shared" si="15"/>
        <v>584035</v>
      </c>
      <c r="H38" s="16">
        <f t="shared" si="15"/>
        <v>682100</v>
      </c>
      <c r="I38" s="47">
        <f t="shared" si="15"/>
        <v>98065</v>
      </c>
      <c r="J38" s="47">
        <f t="shared" si="15"/>
        <v>0</v>
      </c>
      <c r="K38" s="47">
        <f t="shared" si="15"/>
        <v>0</v>
      </c>
      <c r="L38" s="47">
        <f>L40</f>
        <v>0</v>
      </c>
      <c r="M38" s="38">
        <f>M40</f>
        <v>98065</v>
      </c>
      <c r="N38" s="38">
        <f>N40</f>
        <v>584035</v>
      </c>
      <c r="O38" s="16">
        <f>O40</f>
        <v>0</v>
      </c>
      <c r="P38" s="16">
        <f>P40</f>
        <v>584035</v>
      </c>
    </row>
    <row r="39" spans="1:16" s="48" customFormat="1" ht="11.25">
      <c r="A39" s="17"/>
      <c r="B39" s="49" t="s">
        <v>40</v>
      </c>
      <c r="C39" s="20" t="s">
        <v>24</v>
      </c>
      <c r="D39" s="46" t="s">
        <v>24</v>
      </c>
      <c r="E39" s="16">
        <f aca="true" t="shared" si="16" ref="E39:M39">E40</f>
        <v>682100</v>
      </c>
      <c r="F39" s="16">
        <f t="shared" si="16"/>
        <v>98065</v>
      </c>
      <c r="G39" s="16">
        <f t="shared" si="16"/>
        <v>584035</v>
      </c>
      <c r="H39" s="16">
        <f t="shared" si="16"/>
        <v>682100</v>
      </c>
      <c r="I39" s="47">
        <f t="shared" si="16"/>
        <v>98065</v>
      </c>
      <c r="J39" s="47">
        <f t="shared" si="16"/>
        <v>0</v>
      </c>
      <c r="K39" s="47">
        <f t="shared" si="16"/>
        <v>0</v>
      </c>
      <c r="L39" s="47">
        <f t="shared" si="16"/>
        <v>0</v>
      </c>
      <c r="M39" s="38">
        <f t="shared" si="16"/>
        <v>98065</v>
      </c>
      <c r="N39" s="38">
        <f>O39+P39</f>
        <v>584035</v>
      </c>
      <c r="O39" s="16">
        <f>O40</f>
        <v>0</v>
      </c>
      <c r="P39" s="16">
        <f>P40</f>
        <v>584035</v>
      </c>
    </row>
    <row r="40" spans="1:16" s="48" customFormat="1" ht="11.25">
      <c r="A40" s="17"/>
      <c r="B40" s="40" t="s">
        <v>41</v>
      </c>
      <c r="C40" s="41" t="s">
        <v>24</v>
      </c>
      <c r="D40" s="50" t="s">
        <v>24</v>
      </c>
      <c r="E40" s="42">
        <f>SUM(F40:G40)</f>
        <v>682100</v>
      </c>
      <c r="F40" s="42">
        <f>I40</f>
        <v>98065</v>
      </c>
      <c r="G40" s="42">
        <f>N40</f>
        <v>584035</v>
      </c>
      <c r="H40" s="42">
        <f>I40+N40</f>
        <v>682100</v>
      </c>
      <c r="I40" s="51">
        <f>I41</f>
        <v>98065</v>
      </c>
      <c r="J40" s="51">
        <f>J41</f>
        <v>0</v>
      </c>
      <c r="K40" s="51">
        <f>K41</f>
        <v>0</v>
      </c>
      <c r="L40" s="51">
        <f>L41</f>
        <v>0</v>
      </c>
      <c r="M40" s="43">
        <f>M41</f>
        <v>98065</v>
      </c>
      <c r="N40" s="43">
        <f>P40+O40</f>
        <v>584035</v>
      </c>
      <c r="O40" s="42">
        <v>0</v>
      </c>
      <c r="P40" s="42">
        <f>P41</f>
        <v>584035</v>
      </c>
    </row>
    <row r="41" spans="1:16" s="48" customFormat="1" ht="11.25">
      <c r="A41" s="17"/>
      <c r="B41" s="45">
        <v>2010</v>
      </c>
      <c r="C41" s="20">
        <v>801</v>
      </c>
      <c r="D41" s="46">
        <v>80130</v>
      </c>
      <c r="E41" s="16">
        <f>SUM(F41:G41)</f>
        <v>682100</v>
      </c>
      <c r="F41" s="16">
        <f>I41</f>
        <v>98065</v>
      </c>
      <c r="G41" s="16">
        <f>N41</f>
        <v>584035</v>
      </c>
      <c r="H41" s="16">
        <f>I41+N41</f>
        <v>682100</v>
      </c>
      <c r="I41" s="47">
        <f>SUM(J41:M41)</f>
        <v>98065</v>
      </c>
      <c r="J41" s="47">
        <v>0</v>
      </c>
      <c r="K41" s="47">
        <v>0</v>
      </c>
      <c r="L41" s="47"/>
      <c r="M41" s="38">
        <v>98065</v>
      </c>
      <c r="N41" s="38">
        <f>O41+P41</f>
        <v>584035</v>
      </c>
      <c r="O41" s="16">
        <v>0</v>
      </c>
      <c r="P41" s="16">
        <v>584035</v>
      </c>
    </row>
    <row r="42" spans="1:16" s="48" customFormat="1" ht="11.25">
      <c r="A42" s="17"/>
      <c r="B42" s="14" t="s">
        <v>35</v>
      </c>
      <c r="C42" s="20" t="s">
        <v>24</v>
      </c>
      <c r="D42" s="46" t="s">
        <v>24</v>
      </c>
      <c r="E42" s="16">
        <f>E44</f>
        <v>190731</v>
      </c>
      <c r="F42" s="16">
        <f aca="true" t="shared" si="17" ref="F42:K42">F44</f>
        <v>190731</v>
      </c>
      <c r="G42" s="16">
        <f t="shared" si="17"/>
        <v>0</v>
      </c>
      <c r="H42" s="16">
        <f t="shared" si="17"/>
        <v>190731</v>
      </c>
      <c r="I42" s="47">
        <f t="shared" si="17"/>
        <v>190731</v>
      </c>
      <c r="J42" s="47">
        <f t="shared" si="17"/>
        <v>0</v>
      </c>
      <c r="K42" s="47">
        <f t="shared" si="17"/>
        <v>0</v>
      </c>
      <c r="L42" s="47">
        <f>L44</f>
        <v>0</v>
      </c>
      <c r="M42" s="38">
        <f>M44</f>
        <v>190731</v>
      </c>
      <c r="N42" s="38">
        <f>N44</f>
        <v>0</v>
      </c>
      <c r="O42" s="16">
        <f>O44</f>
        <v>0</v>
      </c>
      <c r="P42" s="16">
        <f>P44</f>
        <v>0</v>
      </c>
    </row>
    <row r="43" spans="1:16" s="48" customFormat="1" ht="25.5" customHeight="1">
      <c r="A43" s="17"/>
      <c r="B43" s="52" t="s">
        <v>42</v>
      </c>
      <c r="C43" s="20" t="s">
        <v>24</v>
      </c>
      <c r="D43" s="46" t="s">
        <v>24</v>
      </c>
      <c r="E43" s="16">
        <f aca="true" t="shared" si="18" ref="E43:M43">E44</f>
        <v>190731</v>
      </c>
      <c r="F43" s="16">
        <f t="shared" si="18"/>
        <v>190731</v>
      </c>
      <c r="G43" s="16">
        <f t="shared" si="18"/>
        <v>0</v>
      </c>
      <c r="H43" s="16">
        <f t="shared" si="18"/>
        <v>190731</v>
      </c>
      <c r="I43" s="47">
        <f t="shared" si="18"/>
        <v>190731</v>
      </c>
      <c r="J43" s="47">
        <f t="shared" si="18"/>
        <v>0</v>
      </c>
      <c r="K43" s="47">
        <f t="shared" si="18"/>
        <v>0</v>
      </c>
      <c r="L43" s="47">
        <f t="shared" si="18"/>
        <v>0</v>
      </c>
      <c r="M43" s="38">
        <f t="shared" si="18"/>
        <v>190731</v>
      </c>
      <c r="N43" s="38">
        <f>O43+P43</f>
        <v>0</v>
      </c>
      <c r="O43" s="16">
        <f>O44</f>
        <v>0</v>
      </c>
      <c r="P43" s="16">
        <f>P44</f>
        <v>0</v>
      </c>
    </row>
    <row r="44" spans="1:16" s="48" customFormat="1" ht="45">
      <c r="A44" s="17"/>
      <c r="B44" s="52" t="s">
        <v>43</v>
      </c>
      <c r="C44" s="41" t="s">
        <v>24</v>
      </c>
      <c r="D44" s="50" t="s">
        <v>24</v>
      </c>
      <c r="E44" s="42">
        <f>SUM(F44:G44)</f>
        <v>190731</v>
      </c>
      <c r="F44" s="42">
        <f>I44</f>
        <v>190731</v>
      </c>
      <c r="G44" s="42">
        <f>N44</f>
        <v>0</v>
      </c>
      <c r="H44" s="42">
        <f>I44+N44</f>
        <v>190731</v>
      </c>
      <c r="I44" s="51">
        <f>I45</f>
        <v>190731</v>
      </c>
      <c r="J44" s="51">
        <f>J45</f>
        <v>0</v>
      </c>
      <c r="K44" s="51">
        <f>K45</f>
        <v>0</v>
      </c>
      <c r="L44" s="51">
        <f>L45</f>
        <v>0</v>
      </c>
      <c r="M44" s="43">
        <f>M45</f>
        <v>190731</v>
      </c>
      <c r="N44" s="43">
        <f>P44+O44</f>
        <v>0</v>
      </c>
      <c r="O44" s="42">
        <v>0</v>
      </c>
      <c r="P44" s="42">
        <v>0</v>
      </c>
    </row>
    <row r="45" spans="1:16" s="48" customFormat="1" ht="11.25">
      <c r="A45" s="17"/>
      <c r="B45" s="45">
        <v>2010</v>
      </c>
      <c r="C45" s="20">
        <v>710</v>
      </c>
      <c r="D45" s="46">
        <v>71030</v>
      </c>
      <c r="E45" s="16">
        <f>SUM(F45:G45)</f>
        <v>190731</v>
      </c>
      <c r="F45" s="16">
        <f>I45</f>
        <v>190731</v>
      </c>
      <c r="G45" s="16">
        <f>N45</f>
        <v>0</v>
      </c>
      <c r="H45" s="16">
        <f>I45+N45</f>
        <v>190731</v>
      </c>
      <c r="I45" s="47">
        <f>SUM(J45:M45)</f>
        <v>190731</v>
      </c>
      <c r="J45" s="47">
        <v>0</v>
      </c>
      <c r="K45" s="47">
        <v>0</v>
      </c>
      <c r="L45" s="47">
        <v>0</v>
      </c>
      <c r="M45" s="38">
        <v>190731</v>
      </c>
      <c r="N45" s="38">
        <f>O45+P45</f>
        <v>0</v>
      </c>
      <c r="O45" s="16">
        <v>0</v>
      </c>
      <c r="P45" s="16">
        <v>0</v>
      </c>
    </row>
    <row r="46" spans="3:8" ht="15.75">
      <c r="C46" s="53"/>
      <c r="D46" s="54"/>
      <c r="E46" s="1"/>
      <c r="F46" s="55"/>
      <c r="G46" s="1"/>
      <c r="H46" s="1"/>
    </row>
    <row r="47" spans="7:8" ht="12.75">
      <c r="G47" s="1"/>
      <c r="H47" s="1"/>
    </row>
    <row r="48" spans="7:16" ht="12.75">
      <c r="G48" s="1"/>
      <c r="H48" s="1"/>
      <c r="N48" s="56" t="s">
        <v>44</v>
      </c>
      <c r="O48" s="56"/>
      <c r="P48" s="56"/>
    </row>
    <row r="49" spans="7:16" ht="12.75">
      <c r="G49" s="1"/>
      <c r="H49" s="1"/>
      <c r="M49" s="1"/>
      <c r="N49" s="72" t="s">
        <v>45</v>
      </c>
      <c r="O49" s="72"/>
      <c r="P49" s="72"/>
    </row>
    <row r="50" spans="7:11" ht="15.75">
      <c r="G50" s="57"/>
      <c r="H50" s="57"/>
      <c r="I50" s="55"/>
      <c r="J50" s="1"/>
      <c r="K50" s="1"/>
    </row>
    <row r="51" spans="7:11" ht="15.75">
      <c r="G51" s="58"/>
      <c r="H51" s="58"/>
      <c r="I51" s="55"/>
      <c r="J51" s="1"/>
      <c r="K51" s="1"/>
    </row>
    <row r="52" spans="7:11" ht="15.75">
      <c r="G52" s="53"/>
      <c r="H52" s="53"/>
      <c r="I52" s="55"/>
      <c r="J52" s="1"/>
      <c r="K52" s="59"/>
    </row>
    <row r="53" spans="7:11" ht="15.75">
      <c r="G53" s="53"/>
      <c r="H53" s="53"/>
      <c r="I53" s="55"/>
      <c r="J53" s="1"/>
      <c r="K53" s="59"/>
    </row>
    <row r="54" spans="7:11" ht="15.75">
      <c r="G54" s="53"/>
      <c r="H54" s="53"/>
      <c r="I54" s="55"/>
      <c r="J54" s="1"/>
      <c r="K54" s="59"/>
    </row>
    <row r="55" spans="7:11" ht="15.75">
      <c r="G55" s="53"/>
      <c r="H55" s="53"/>
      <c r="I55" s="55"/>
      <c r="J55" s="1"/>
      <c r="K55" s="59"/>
    </row>
  </sheetData>
  <mergeCells count="18">
    <mergeCell ref="N49:P49"/>
    <mergeCell ref="I8:P8"/>
    <mergeCell ref="I9:M9"/>
    <mergeCell ref="N9:P9"/>
    <mergeCell ref="I10:I11"/>
    <mergeCell ref="J10:M10"/>
    <mergeCell ref="N10:N11"/>
    <mergeCell ref="O10:P10"/>
    <mergeCell ref="A5:P5"/>
    <mergeCell ref="A7:A11"/>
    <mergeCell ref="B7:B11"/>
    <mergeCell ref="C7:D10"/>
    <mergeCell ref="E7:E11"/>
    <mergeCell ref="F7:G7"/>
    <mergeCell ref="H7:P7"/>
    <mergeCell ref="F8:F11"/>
    <mergeCell ref="G8:G11"/>
    <mergeCell ref="H8:H1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2010-04-06T08:53:32Z</cp:lastPrinted>
  <dcterms:created xsi:type="dcterms:W3CDTF">1997-02-26T13:46:56Z</dcterms:created>
  <dcterms:modified xsi:type="dcterms:W3CDTF">2010-04-06T08:53:34Z</dcterms:modified>
  <cp:category/>
  <cp:version/>
  <cp:contentType/>
  <cp:contentStatus/>
</cp:coreProperties>
</file>