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<sst xmlns="http://schemas.openxmlformats.org/spreadsheetml/2006/main" count="127" uniqueCount="92">
  <si>
    <t>Dział</t>
  </si>
  <si>
    <t>Rozdział</t>
  </si>
  <si>
    <t>Paragraf</t>
  </si>
  <si>
    <t>6050</t>
  </si>
  <si>
    <t>Wydatki inwestycyjne jednostek budżetowych</t>
  </si>
  <si>
    <t>6060</t>
  </si>
  <si>
    <t>Wydatki na zakupy inwestycyjne jednostek budżetowych</t>
  </si>
  <si>
    <t>750</t>
  </si>
  <si>
    <t>Administracja publiczna</t>
  </si>
  <si>
    <t>4 000,00</t>
  </si>
  <si>
    <t>75020</t>
  </si>
  <si>
    <t>Starostwa powiatowe</t>
  </si>
  <si>
    <t>801</t>
  </si>
  <si>
    <t>Oświata i wychowanie</t>
  </si>
  <si>
    <t>80130</t>
  </si>
  <si>
    <t>Szkoły zawodowe</t>
  </si>
  <si>
    <t>Zakup zestawu komputerowego</t>
  </si>
  <si>
    <t>853</t>
  </si>
  <si>
    <t>Pozostałe zadania w zakresie polityki społecznej</t>
  </si>
  <si>
    <t>85333</t>
  </si>
  <si>
    <t>Powiatowe urzędy pracy</t>
  </si>
  <si>
    <t>Dokumentacja na rozbudowę budynku PUP</t>
  </si>
  <si>
    <t>Dochody własne</t>
  </si>
  <si>
    <t>Kredyty i pożyczki</t>
  </si>
  <si>
    <t>Dotacje i środki z budżetu państwa</t>
  </si>
  <si>
    <t xml:space="preserve">Środki i dotacje otrzymane od innych jst oraz innych jednostek zaliczanych do sektora finansów publicznych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</si>
  <si>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</si>
  <si>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</si>
  <si>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</si>
  <si>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</si>
  <si>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</si>
  <si>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</si>
  <si>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</si>
  <si>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</si>
  <si>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</si>
  <si>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</si>
  <si>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Jednostka organizacyjna realizujaca pogram lub koordynująca wykonanie programu </t>
  </si>
  <si>
    <t>z tego źródła finansowania</t>
  </si>
  <si>
    <t xml:space="preserve">Planowane wydatki </t>
  </si>
  <si>
    <t>11</t>
  </si>
  <si>
    <t>12</t>
  </si>
  <si>
    <t>Powiatowy Urząd Pracy w Mławie</t>
  </si>
  <si>
    <t>Zespół Szkół nr 1 w Mławie</t>
  </si>
  <si>
    <t>Starostwo Powiatowe w Mławie</t>
  </si>
  <si>
    <t>Przewodniczący Rady Powiatu Mławskiego</t>
  </si>
  <si>
    <t xml:space="preserve">Ogółem </t>
  </si>
  <si>
    <t>Zadania inwestycyjne w 2009 r.</t>
  </si>
  <si>
    <t>Witold Okumski</t>
  </si>
  <si>
    <t>Nazwa zadania inwestycyjnego</t>
  </si>
  <si>
    <t xml:space="preserve">Łączne koszty finansowe </t>
  </si>
  <si>
    <t>Rok budżetowy 2009 (7+8+9+10+11)</t>
  </si>
  <si>
    <t>Inne źródła</t>
  </si>
  <si>
    <t>13</t>
  </si>
  <si>
    <t>852</t>
  </si>
  <si>
    <t>85201</t>
  </si>
  <si>
    <t>Dom Dziecka w Kowalewie</t>
  </si>
  <si>
    <t xml:space="preserve">Zakup komputera </t>
  </si>
  <si>
    <t xml:space="preserve">Zakup kopiarki </t>
  </si>
  <si>
    <t>6 000,00</t>
  </si>
  <si>
    <t>Pomoc społeczna</t>
  </si>
  <si>
    <t>Placówki opiekuńczo-wychowawcze</t>
  </si>
  <si>
    <t>600</t>
  </si>
  <si>
    <t>60014</t>
  </si>
  <si>
    <t>Powiatowy Zarząd Dróg w Mławie</t>
  </si>
  <si>
    <t>Przebudowa mostu JNI 01005638 na rzece Mławce w miejscowości Szreńsk w ciągu drogi powiatowej Nr P 4640W Bieżuń-Szreńsk-Mława wraz z dojazdami</t>
  </si>
  <si>
    <t>Zbiornik do magazynowania emulsji asfaltowej</t>
  </si>
  <si>
    <t>Samochód dostawczo-osobowy</t>
  </si>
  <si>
    <r>
      <t>Skrapiarka emulsji asfaltowej o poj. do 0,35 m</t>
    </r>
    <r>
      <rPr>
        <sz val="8.25"/>
        <color indexed="8"/>
        <rFont val="Arial"/>
        <family val="2"/>
      </rPr>
      <t>³</t>
    </r>
  </si>
  <si>
    <t>150 000,00</t>
  </si>
  <si>
    <t>8 000,00</t>
  </si>
  <si>
    <t>80 250,00</t>
  </si>
  <si>
    <t>61 750,00</t>
  </si>
  <si>
    <t>6068</t>
  </si>
  <si>
    <t>6069</t>
  </si>
  <si>
    <t>1 057,19</t>
  </si>
  <si>
    <t>18 954,81</t>
  </si>
  <si>
    <t>26 012,00</t>
  </si>
  <si>
    <t>Projekt 1/POKL/9.2/2008 - Kompetencje zawodowe kluczem do kariery - cross-finansing</t>
  </si>
  <si>
    <t>Środki wymienione w art. 5 ust. 1 pkt 2 i 3 u.f.p.</t>
  </si>
  <si>
    <t>Transport i łączność</t>
  </si>
  <si>
    <t>Drogi publiczne powiatowe</t>
  </si>
  <si>
    <t xml:space="preserve">Montaż ogrodzenia </t>
  </si>
  <si>
    <t>42 682,92</t>
  </si>
  <si>
    <t>46 682,92</t>
  </si>
  <si>
    <t>7 532,00</t>
  </si>
  <si>
    <t>11 422,81</t>
  </si>
  <si>
    <t>Zespół Szkół nr 2 w Mławie</t>
  </si>
  <si>
    <t>Zespół Szkół nr 3 w Mławie</t>
  </si>
  <si>
    <t>1 651 000,00</t>
  </si>
  <si>
    <t>1 801 000,00</t>
  </si>
  <si>
    <t>1 883 694,92</t>
  </si>
  <si>
    <t>Załącznik nr 3 do uchwały Rady Powiatu Nr XXVIII/196/2009 z dnia 28.04.2009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</si>
</sst>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Times New Roman"/>
      <family val="1"/>
    </font>
    <font>
      <sz val="8"/>
      <name val="Arial"/>
      <family val="0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.5"/>
      <color indexed="8"/>
      <name val="Arial"/>
      <family val="2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25" fillId="3" borderId="1" applyNumberFormat="0" applyAlignment="0" applyProtection="0"/>
    <xf numFmtId="0" fontId="26" fillId="14" borderId="2" applyNumberFormat="0" applyAlignment="0" applyProtection="0"/>
    <xf numFmtId="0" fontId="22" fillId="15" borderId="0" applyNumberFormat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7" fillId="14" borderId="1" applyNumberFormat="0" applyAlignment="0" applyProtection="0"/>
    <xf numFmtId="0" fontId="3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3" fillId="17" borderId="0" applyNumberFormat="0" applyBorder="0" applyAlignment="0" applyProtection="0"/>
  </cellStyleXfs>
  <cellXfs count="4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18" borderId="10" xfId="0" applyNumberFormat="1" applyFont="1" applyFill="1" applyBorder="1" applyAlignment="1" applyProtection="1">
      <alignment vertical="center" wrapText="1"/>
      <protection locked="0"/>
    </xf>
    <xf numFmtId="4" fontId="5" fillId="20" borderId="10" xfId="0" applyNumberFormat="1" applyFont="1" applyFill="1" applyBorder="1" applyAlignment="1" applyProtection="1">
      <alignment vertical="center" wrapText="1"/>
      <protection locked="0"/>
    </xf>
    <xf numFmtId="4" fontId="5" fillId="19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8" fillId="19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19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5" xfId="0" applyNumberFormat="1" applyFont="1" applyFill="1" applyBorder="1" applyAlignment="1" applyProtection="1">
      <alignment horizontal="center" vertical="center" wrapText="1"/>
      <protection locked="0"/>
    </xf>
    <xf numFmtId="4" fontId="10" fillId="19" borderId="12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49" fontId="5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19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1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left" wrapText="1"/>
      <protection locked="0"/>
    </xf>
    <xf numFmtId="49" fontId="8" fillId="19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19" xfId="0" applyNumberFormat="1" applyFont="1" applyFill="1" applyBorder="1" applyAlignment="1" applyProtection="1">
      <alignment horizontal="center"/>
      <protection locked="0"/>
    </xf>
    <xf numFmtId="49" fontId="6" fillId="19" borderId="19" xfId="0" applyNumberFormat="1" applyFont="1" applyFill="1" applyBorder="1" applyAlignment="1" applyProtection="1">
      <alignment horizontal="center" vertical="top" wrapText="1"/>
      <protection locked="0"/>
    </xf>
    <xf numFmtId="49" fontId="11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19" borderId="21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zoomScalePageLayoutView="0" workbookViewId="0" topLeftCell="F30">
      <selection activeCell="B1" sqref="B1:N46"/>
    </sheetView>
  </sheetViews>
  <sheetFormatPr defaultColWidth="9.33203125" defaultRowHeight="12.75"/>
  <cols>
    <col min="1" max="1" width="2.5" style="0" customWidth="1"/>
    <col min="2" max="2" width="7" style="0" customWidth="1"/>
    <col min="3" max="3" width="9.16015625" style="0" customWidth="1"/>
    <col min="4" max="4" width="10.16015625" style="0" customWidth="1"/>
    <col min="5" max="5" width="38.5" style="0" customWidth="1"/>
    <col min="6" max="6" width="14" style="0" customWidth="1"/>
    <col min="7" max="7" width="13.16015625" style="0" customWidth="1"/>
    <col min="8" max="8" width="12.33203125" style="0" customWidth="1"/>
    <col min="9" max="9" width="9.5" style="0" customWidth="1"/>
    <col min="10" max="10" width="11.33203125" style="0" customWidth="1"/>
    <col min="11" max="11" width="16" style="0" customWidth="1"/>
    <col min="12" max="12" width="7.83203125" style="0" customWidth="1"/>
    <col min="13" max="13" width="11.66015625" style="0" customWidth="1"/>
    <col min="14" max="14" width="21.16015625" style="0" customWidth="1"/>
  </cols>
  <sheetData>
    <row r="1" ht="9.75" customHeight="1">
      <c r="N1" s="39" t="s">
        <v>91</v>
      </c>
    </row>
    <row r="2" ht="54.75" customHeight="1">
      <c r="N2" s="39"/>
    </row>
    <row r="3" spans="6:14" ht="12.75">
      <c r="F3" s="30" t="s">
        <v>46</v>
      </c>
      <c r="G3" s="30"/>
      <c r="H3" s="30"/>
      <c r="N3" s="39"/>
    </row>
    <row r="5" spans="1:14" ht="10.5" customHeight="1">
      <c r="A5" s="15"/>
      <c r="B5" s="36" t="s">
        <v>0</v>
      </c>
      <c r="C5" s="36" t="s">
        <v>1</v>
      </c>
      <c r="D5" s="36" t="s">
        <v>2</v>
      </c>
      <c r="E5" s="36" t="s">
        <v>48</v>
      </c>
      <c r="F5" s="36" t="s">
        <v>49</v>
      </c>
      <c r="G5" s="44" t="s">
        <v>38</v>
      </c>
      <c r="H5" s="45"/>
      <c r="I5" s="45"/>
      <c r="J5" s="45"/>
      <c r="K5" s="45"/>
      <c r="L5" s="45"/>
      <c r="M5" s="45"/>
      <c r="N5" s="40" t="s">
        <v>36</v>
      </c>
    </row>
    <row r="6" spans="2:14" ht="13.5" customHeight="1">
      <c r="B6" s="36"/>
      <c r="C6" s="36"/>
      <c r="D6" s="36"/>
      <c r="E6" s="36"/>
      <c r="F6" s="36"/>
      <c r="G6" s="47" t="s">
        <v>50</v>
      </c>
      <c r="H6" s="46" t="s">
        <v>37</v>
      </c>
      <c r="I6" s="46"/>
      <c r="J6" s="46"/>
      <c r="K6" s="46"/>
      <c r="L6" s="46"/>
      <c r="M6" s="46"/>
      <c r="N6" s="40"/>
    </row>
    <row r="7" spans="2:14" ht="88.5" customHeight="1">
      <c r="B7" s="36"/>
      <c r="C7" s="36"/>
      <c r="D7" s="36"/>
      <c r="E7" s="36"/>
      <c r="F7" s="36"/>
      <c r="G7" s="48"/>
      <c r="H7" s="18" t="s">
        <v>22</v>
      </c>
      <c r="I7" s="17" t="s">
        <v>23</v>
      </c>
      <c r="J7" s="17" t="s">
        <v>24</v>
      </c>
      <c r="K7" s="16" t="s">
        <v>25</v>
      </c>
      <c r="L7" s="20" t="s">
        <v>51</v>
      </c>
      <c r="M7" s="20" t="s">
        <v>78</v>
      </c>
      <c r="N7" s="40"/>
    </row>
    <row r="8" spans="2:14" ht="9" customHeight="1">
      <c r="B8" s="19" t="s">
        <v>26</v>
      </c>
      <c r="C8" s="19" t="s">
        <v>27</v>
      </c>
      <c r="D8" s="19" t="s">
        <v>28</v>
      </c>
      <c r="E8" s="19" t="s">
        <v>29</v>
      </c>
      <c r="F8" s="19" t="s">
        <v>30</v>
      </c>
      <c r="G8" s="19" t="s">
        <v>31</v>
      </c>
      <c r="H8" s="10" t="s">
        <v>32</v>
      </c>
      <c r="I8" s="10" t="s">
        <v>33</v>
      </c>
      <c r="J8" s="10" t="s">
        <v>34</v>
      </c>
      <c r="K8" s="10" t="s">
        <v>35</v>
      </c>
      <c r="L8" s="10" t="s">
        <v>39</v>
      </c>
      <c r="M8" s="10" t="s">
        <v>40</v>
      </c>
      <c r="N8" s="19" t="s">
        <v>52</v>
      </c>
    </row>
    <row r="9" spans="2:14" ht="19.5" customHeight="1">
      <c r="B9" s="1" t="s">
        <v>61</v>
      </c>
      <c r="C9" s="1"/>
      <c r="D9" s="1"/>
      <c r="E9" s="2" t="s">
        <v>79</v>
      </c>
      <c r="F9" s="34" t="s">
        <v>89</v>
      </c>
      <c r="G9" s="12">
        <f aca="true" t="shared" si="0" ref="G9:M9">G10</f>
        <v>1801000</v>
      </c>
      <c r="H9" s="12">
        <f t="shared" si="0"/>
        <v>1801000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/>
    </row>
    <row r="10" spans="2:14" ht="21" customHeight="1">
      <c r="B10" s="3"/>
      <c r="C10" s="4" t="s">
        <v>62</v>
      </c>
      <c r="D10" s="5"/>
      <c r="E10" s="6" t="s">
        <v>80</v>
      </c>
      <c r="F10" s="33" t="s">
        <v>89</v>
      </c>
      <c r="G10" s="13">
        <f>G11+G13</f>
        <v>1801000</v>
      </c>
      <c r="H10" s="13">
        <f>H11+H13</f>
        <v>1801000</v>
      </c>
      <c r="I10" s="13">
        <f aca="true" t="shared" si="1" ref="G10:M11">I11</f>
        <v>0</v>
      </c>
      <c r="J10" s="13">
        <f t="shared" si="1"/>
        <v>0</v>
      </c>
      <c r="K10" s="13">
        <f t="shared" si="1"/>
        <v>0</v>
      </c>
      <c r="L10" s="13">
        <v>0</v>
      </c>
      <c r="M10" s="13">
        <f t="shared" si="1"/>
        <v>0</v>
      </c>
      <c r="N10" s="13"/>
    </row>
    <row r="11" spans="2:14" ht="24" customHeight="1">
      <c r="B11" s="7"/>
      <c r="C11" s="7"/>
      <c r="D11" s="8" t="s">
        <v>3</v>
      </c>
      <c r="E11" s="9" t="s">
        <v>4</v>
      </c>
      <c r="F11" s="32" t="s">
        <v>88</v>
      </c>
      <c r="G11" s="14">
        <f t="shared" si="1"/>
        <v>1651000</v>
      </c>
      <c r="H11" s="14">
        <f>H12</f>
        <v>1651000</v>
      </c>
      <c r="I11" s="14">
        <f t="shared" si="1"/>
        <v>0</v>
      </c>
      <c r="J11" s="14">
        <f t="shared" si="1"/>
        <v>0</v>
      </c>
      <c r="K11" s="14">
        <f t="shared" si="1"/>
        <v>0</v>
      </c>
      <c r="L11" s="14">
        <v>0</v>
      </c>
      <c r="M11" s="14">
        <f t="shared" si="1"/>
        <v>0</v>
      </c>
      <c r="N11" s="14"/>
    </row>
    <row r="12" spans="2:14" ht="48.75" customHeight="1">
      <c r="B12" s="7"/>
      <c r="C12" s="7"/>
      <c r="D12" s="7"/>
      <c r="E12" s="9" t="s">
        <v>64</v>
      </c>
      <c r="F12" s="32" t="s">
        <v>88</v>
      </c>
      <c r="G12" s="14">
        <f>SUM(H12:M12)</f>
        <v>1651000</v>
      </c>
      <c r="H12" s="14">
        <v>1651000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 t="s">
        <v>63</v>
      </c>
    </row>
    <row r="13" spans="2:14" ht="24" customHeight="1">
      <c r="B13" s="7"/>
      <c r="C13" s="7"/>
      <c r="D13" s="8" t="s">
        <v>5</v>
      </c>
      <c r="E13" s="9" t="s">
        <v>6</v>
      </c>
      <c r="F13" s="32" t="s">
        <v>68</v>
      </c>
      <c r="G13" s="14">
        <f>SUM(G14:G16)</f>
        <v>150000</v>
      </c>
      <c r="H13" s="14">
        <f>SUM(H14:H16)</f>
        <v>150000</v>
      </c>
      <c r="I13" s="14">
        <f>I16</f>
        <v>0</v>
      </c>
      <c r="J13" s="14">
        <f>J16</f>
        <v>0</v>
      </c>
      <c r="K13" s="14">
        <f>K16</f>
        <v>0</v>
      </c>
      <c r="L13" s="14">
        <v>0</v>
      </c>
      <c r="M13" s="14">
        <f>M16</f>
        <v>0</v>
      </c>
      <c r="N13" s="14"/>
    </row>
    <row r="14" spans="2:14" ht="24" customHeight="1">
      <c r="B14" s="7"/>
      <c r="C14" s="7"/>
      <c r="D14" s="8"/>
      <c r="E14" s="9" t="s">
        <v>65</v>
      </c>
      <c r="F14" s="32" t="s">
        <v>69</v>
      </c>
      <c r="G14" s="14">
        <f>SUM(H14:M14)</f>
        <v>8000</v>
      </c>
      <c r="H14" s="14">
        <v>8000</v>
      </c>
      <c r="I14" s="14">
        <f aca="true" t="shared" si="2" ref="I14:K15">I17</f>
        <v>0</v>
      </c>
      <c r="J14" s="14">
        <f t="shared" si="2"/>
        <v>0</v>
      </c>
      <c r="K14" s="14">
        <f t="shared" si="2"/>
        <v>0</v>
      </c>
      <c r="L14" s="14">
        <v>0</v>
      </c>
      <c r="M14" s="14">
        <f>M17</f>
        <v>0</v>
      </c>
      <c r="N14" s="14" t="s">
        <v>63</v>
      </c>
    </row>
    <row r="15" spans="2:14" ht="24" customHeight="1">
      <c r="B15" s="7"/>
      <c r="C15" s="7"/>
      <c r="D15" s="8"/>
      <c r="E15" s="9" t="s">
        <v>66</v>
      </c>
      <c r="F15" s="32" t="s">
        <v>70</v>
      </c>
      <c r="G15" s="14">
        <f>SUM(H15:M15)</f>
        <v>80250</v>
      </c>
      <c r="H15" s="14">
        <v>80250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v>0</v>
      </c>
      <c r="M15" s="14">
        <f>M18</f>
        <v>0</v>
      </c>
      <c r="N15" s="14" t="s">
        <v>63</v>
      </c>
    </row>
    <row r="16" spans="2:14" ht="27" customHeight="1">
      <c r="B16" s="7"/>
      <c r="C16" s="7"/>
      <c r="D16" s="7"/>
      <c r="E16" s="9" t="s">
        <v>67</v>
      </c>
      <c r="F16" s="32" t="s">
        <v>71</v>
      </c>
      <c r="G16" s="14">
        <f>SUM(H16:M16)</f>
        <v>61750</v>
      </c>
      <c r="H16" s="14">
        <v>61750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 t="s">
        <v>63</v>
      </c>
    </row>
    <row r="17" spans="2:14" ht="16.5" customHeight="1">
      <c r="B17" s="1" t="s">
        <v>7</v>
      </c>
      <c r="C17" s="1"/>
      <c r="D17" s="1"/>
      <c r="E17" s="2" t="s">
        <v>8</v>
      </c>
      <c r="F17" s="34" t="s">
        <v>58</v>
      </c>
      <c r="G17" s="12">
        <f>G18</f>
        <v>6000</v>
      </c>
      <c r="H17" s="12">
        <f aca="true" t="shared" si="3" ref="H17:M17">H18</f>
        <v>6000</v>
      </c>
      <c r="I17" s="12">
        <f t="shared" si="3"/>
        <v>0</v>
      </c>
      <c r="J17" s="12">
        <f t="shared" si="3"/>
        <v>0</v>
      </c>
      <c r="K17" s="12">
        <f t="shared" si="3"/>
        <v>0</v>
      </c>
      <c r="L17" s="12">
        <f t="shared" si="3"/>
        <v>0</v>
      </c>
      <c r="M17" s="12">
        <f t="shared" si="3"/>
        <v>0</v>
      </c>
      <c r="N17" s="12"/>
    </row>
    <row r="18" spans="2:14" ht="16.5" customHeight="1">
      <c r="B18" s="3"/>
      <c r="C18" s="4" t="s">
        <v>10</v>
      </c>
      <c r="D18" s="5"/>
      <c r="E18" s="6" t="s">
        <v>11</v>
      </c>
      <c r="F18" s="33" t="s">
        <v>58</v>
      </c>
      <c r="G18" s="13">
        <f aca="true" t="shared" si="4" ref="G18:M19">G19</f>
        <v>6000</v>
      </c>
      <c r="H18" s="13">
        <f t="shared" si="4"/>
        <v>6000</v>
      </c>
      <c r="I18" s="13">
        <f t="shared" si="4"/>
        <v>0</v>
      </c>
      <c r="J18" s="13">
        <f t="shared" si="4"/>
        <v>0</v>
      </c>
      <c r="K18" s="13">
        <f t="shared" si="4"/>
        <v>0</v>
      </c>
      <c r="L18" s="13">
        <v>0</v>
      </c>
      <c r="M18" s="13">
        <f t="shared" si="4"/>
        <v>0</v>
      </c>
      <c r="N18" s="13"/>
    </row>
    <row r="19" spans="2:14" ht="24" customHeight="1">
      <c r="B19" s="7"/>
      <c r="C19" s="7"/>
      <c r="D19" s="8" t="s">
        <v>5</v>
      </c>
      <c r="E19" s="9" t="s">
        <v>6</v>
      </c>
      <c r="F19" s="32" t="s">
        <v>58</v>
      </c>
      <c r="G19" s="14">
        <f t="shared" si="4"/>
        <v>6000</v>
      </c>
      <c r="H19" s="14">
        <f t="shared" si="4"/>
        <v>6000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v>0</v>
      </c>
      <c r="M19" s="14">
        <f t="shared" si="4"/>
        <v>0</v>
      </c>
      <c r="N19" s="14"/>
    </row>
    <row r="20" spans="2:14" ht="28.5" customHeight="1">
      <c r="B20" s="7"/>
      <c r="C20" s="7"/>
      <c r="D20" s="7"/>
      <c r="E20" s="9" t="s">
        <v>57</v>
      </c>
      <c r="F20" s="32" t="s">
        <v>58</v>
      </c>
      <c r="G20" s="14">
        <f>SUM(H20:M20)</f>
        <v>6000</v>
      </c>
      <c r="H20" s="14">
        <v>6000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 t="s">
        <v>43</v>
      </c>
    </row>
    <row r="21" spans="2:14" ht="16.5" customHeight="1">
      <c r="B21" s="1" t="s">
        <v>12</v>
      </c>
      <c r="C21" s="1"/>
      <c r="D21" s="1"/>
      <c r="E21" s="2" t="s">
        <v>13</v>
      </c>
      <c r="F21" s="34" t="s">
        <v>76</v>
      </c>
      <c r="G21" s="12">
        <f aca="true" t="shared" si="5" ref="G21:M21">SUM(G22)</f>
        <v>26011.999999999996</v>
      </c>
      <c r="H21" s="12">
        <f t="shared" si="5"/>
        <v>7057.1900000000005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18954.809999999998</v>
      </c>
      <c r="N21" s="12"/>
    </row>
    <row r="22" spans="2:14" ht="16.5" customHeight="1">
      <c r="B22" s="3"/>
      <c r="C22" s="4" t="s">
        <v>14</v>
      </c>
      <c r="D22" s="5"/>
      <c r="E22" s="6" t="s">
        <v>15</v>
      </c>
      <c r="F22" s="33" t="s">
        <v>76</v>
      </c>
      <c r="G22" s="13">
        <f>G23+G25+G28</f>
        <v>26011.999999999996</v>
      </c>
      <c r="H22" s="13">
        <f>H23+H25+H28</f>
        <v>7057.1900000000005</v>
      </c>
      <c r="I22" s="13">
        <f>I23</f>
        <v>0</v>
      </c>
      <c r="J22" s="13">
        <f>J23</f>
        <v>0</v>
      </c>
      <c r="K22" s="13">
        <f>K23</f>
        <v>0</v>
      </c>
      <c r="L22" s="13">
        <f>L23</f>
        <v>0</v>
      </c>
      <c r="M22" s="13">
        <f>M23+M25+M28</f>
        <v>18954.809999999998</v>
      </c>
      <c r="N22" s="13"/>
    </row>
    <row r="23" spans="2:14" ht="22.5" customHeight="1">
      <c r="B23" s="7"/>
      <c r="C23" s="7"/>
      <c r="D23" s="8" t="s">
        <v>5</v>
      </c>
      <c r="E23" s="9" t="s">
        <v>6</v>
      </c>
      <c r="F23" s="32" t="s">
        <v>58</v>
      </c>
      <c r="G23" s="14">
        <f>G24</f>
        <v>6000</v>
      </c>
      <c r="H23" s="14">
        <f>H24</f>
        <v>6000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/>
    </row>
    <row r="24" spans="2:14" ht="27" customHeight="1">
      <c r="B24" s="7"/>
      <c r="C24" s="7"/>
      <c r="D24" s="7"/>
      <c r="E24" s="9" t="s">
        <v>16</v>
      </c>
      <c r="F24" s="32" t="s">
        <v>58</v>
      </c>
      <c r="G24" s="14">
        <f>SUM(H24:M24)</f>
        <v>6000</v>
      </c>
      <c r="H24" s="14">
        <v>6000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 t="s">
        <v>42</v>
      </c>
    </row>
    <row r="25" spans="2:14" ht="23.25" customHeight="1">
      <c r="B25" s="7"/>
      <c r="C25" s="7"/>
      <c r="D25" s="8" t="s">
        <v>72</v>
      </c>
      <c r="E25" s="9" t="s">
        <v>6</v>
      </c>
      <c r="F25" s="32" t="s">
        <v>75</v>
      </c>
      <c r="G25" s="14">
        <f>G26+G27</f>
        <v>18954.809999999998</v>
      </c>
      <c r="H25" s="14">
        <f>H26</f>
        <v>0</v>
      </c>
      <c r="I25" s="14">
        <v>0</v>
      </c>
      <c r="J25" s="14">
        <v>0</v>
      </c>
      <c r="K25" s="14">
        <v>0</v>
      </c>
      <c r="L25" s="14">
        <v>0</v>
      </c>
      <c r="M25" s="14">
        <f>M26+M27</f>
        <v>18954.809999999998</v>
      </c>
      <c r="N25" s="14"/>
    </row>
    <row r="26" spans="2:14" ht="37.5" customHeight="1">
      <c r="B26" s="7"/>
      <c r="C26" s="7"/>
      <c r="D26" s="7"/>
      <c r="E26" s="9" t="s">
        <v>77</v>
      </c>
      <c r="F26" s="32" t="s">
        <v>85</v>
      </c>
      <c r="G26" s="14">
        <f>SUM(H26:M26)</f>
        <v>11422.81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11422.81</v>
      </c>
      <c r="N26" s="14" t="s">
        <v>86</v>
      </c>
    </row>
    <row r="27" spans="2:14" ht="37.5" customHeight="1">
      <c r="B27" s="7"/>
      <c r="C27" s="7"/>
      <c r="D27" s="35"/>
      <c r="E27" s="9" t="s">
        <v>77</v>
      </c>
      <c r="F27" s="32" t="s">
        <v>84</v>
      </c>
      <c r="G27" s="14">
        <f>SUM(H27:M27)</f>
        <v>7532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7532</v>
      </c>
      <c r="N27" s="14" t="s">
        <v>87</v>
      </c>
    </row>
    <row r="28" spans="2:14" ht="27" customHeight="1">
      <c r="B28" s="7"/>
      <c r="C28" s="7"/>
      <c r="D28" s="8" t="s">
        <v>73</v>
      </c>
      <c r="E28" s="9" t="s">
        <v>6</v>
      </c>
      <c r="F28" s="32" t="s">
        <v>74</v>
      </c>
      <c r="G28" s="14">
        <f>G29</f>
        <v>1057.19</v>
      </c>
      <c r="H28" s="14">
        <f>H29</f>
        <v>1057.19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/>
    </row>
    <row r="29" spans="2:14" ht="40.5" customHeight="1">
      <c r="B29" s="7"/>
      <c r="C29" s="7"/>
      <c r="D29" s="7"/>
      <c r="E29" s="9" t="s">
        <v>77</v>
      </c>
      <c r="F29" s="32" t="s">
        <v>74</v>
      </c>
      <c r="G29" s="14">
        <f>SUM(H29:M29)</f>
        <v>1057.19</v>
      </c>
      <c r="H29" s="14">
        <v>1057.19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 t="s">
        <v>43</v>
      </c>
    </row>
    <row r="30" spans="2:14" ht="16.5" customHeight="1">
      <c r="B30" s="1" t="s">
        <v>53</v>
      </c>
      <c r="C30" s="1"/>
      <c r="D30" s="1"/>
      <c r="E30" s="2" t="s">
        <v>59</v>
      </c>
      <c r="F30" s="34" t="s">
        <v>83</v>
      </c>
      <c r="G30" s="12">
        <f aca="true" t="shared" si="6" ref="G30:M30">G31</f>
        <v>46682.92</v>
      </c>
      <c r="H30" s="12">
        <f t="shared" si="6"/>
        <v>46682.92</v>
      </c>
      <c r="I30" s="12">
        <f t="shared" si="6"/>
        <v>0</v>
      </c>
      <c r="J30" s="12">
        <f t="shared" si="6"/>
        <v>0</v>
      </c>
      <c r="K30" s="12">
        <f t="shared" si="6"/>
        <v>0</v>
      </c>
      <c r="L30" s="12">
        <f t="shared" si="6"/>
        <v>0</v>
      </c>
      <c r="M30" s="12">
        <f t="shared" si="6"/>
        <v>0</v>
      </c>
      <c r="N30" s="12"/>
    </row>
    <row r="31" spans="2:14" ht="16.5" customHeight="1">
      <c r="B31" s="3"/>
      <c r="C31" s="4" t="s">
        <v>54</v>
      </c>
      <c r="D31" s="5"/>
      <c r="E31" s="6" t="s">
        <v>60</v>
      </c>
      <c r="F31" s="33" t="s">
        <v>83</v>
      </c>
      <c r="G31" s="13">
        <f>G34+G32</f>
        <v>46682.92</v>
      </c>
      <c r="H31" s="13">
        <f>H34+H32</f>
        <v>46682.92</v>
      </c>
      <c r="I31" s="13">
        <f>I34</f>
        <v>0</v>
      </c>
      <c r="J31" s="13">
        <f>J34</f>
        <v>0</v>
      </c>
      <c r="K31" s="13">
        <f>K34</f>
        <v>0</v>
      </c>
      <c r="L31" s="13">
        <f>L34</f>
        <v>0</v>
      </c>
      <c r="M31" s="13">
        <f>M34</f>
        <v>0</v>
      </c>
      <c r="N31" s="13"/>
    </row>
    <row r="32" spans="2:14" ht="24.75" customHeight="1">
      <c r="B32" s="3"/>
      <c r="C32" s="7"/>
      <c r="D32" s="8" t="s">
        <v>3</v>
      </c>
      <c r="E32" s="9" t="s">
        <v>4</v>
      </c>
      <c r="F32" s="32" t="s">
        <v>82</v>
      </c>
      <c r="G32" s="14">
        <f>G33</f>
        <v>42682.92</v>
      </c>
      <c r="H32" s="14">
        <f>H33</f>
        <v>42682.92</v>
      </c>
      <c r="I32" s="14">
        <f>I33</f>
        <v>0</v>
      </c>
      <c r="J32" s="14">
        <f>J33</f>
        <v>0</v>
      </c>
      <c r="K32" s="14">
        <f>K33</f>
        <v>0</v>
      </c>
      <c r="L32" s="14">
        <v>0</v>
      </c>
      <c r="M32" s="14">
        <f>M33</f>
        <v>0</v>
      </c>
      <c r="N32" s="14"/>
    </row>
    <row r="33" spans="2:14" ht="25.5" customHeight="1">
      <c r="B33" s="3"/>
      <c r="C33" s="7"/>
      <c r="D33" s="7"/>
      <c r="E33" s="9" t="s">
        <v>81</v>
      </c>
      <c r="F33" s="32" t="s">
        <v>82</v>
      </c>
      <c r="G33" s="14">
        <f>SUM(H33:M33)</f>
        <v>42682.92</v>
      </c>
      <c r="H33" s="14">
        <v>42682.92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 t="s">
        <v>55</v>
      </c>
    </row>
    <row r="34" spans="2:14" ht="22.5" customHeight="1">
      <c r="B34" s="7"/>
      <c r="C34" s="7"/>
      <c r="D34" s="8" t="s">
        <v>5</v>
      </c>
      <c r="E34" s="9" t="s">
        <v>6</v>
      </c>
      <c r="F34" s="32" t="s">
        <v>9</v>
      </c>
      <c r="G34" s="14">
        <f>G35</f>
        <v>4000</v>
      </c>
      <c r="H34" s="14">
        <f>H35</f>
        <v>4000</v>
      </c>
      <c r="I34" s="14">
        <f>I35</f>
        <v>0</v>
      </c>
      <c r="J34" s="14">
        <f>J35</f>
        <v>0</v>
      </c>
      <c r="K34" s="14">
        <f>K35</f>
        <v>0</v>
      </c>
      <c r="L34" s="14">
        <v>0</v>
      </c>
      <c r="M34" s="14">
        <f>M35</f>
        <v>0</v>
      </c>
      <c r="N34" s="14"/>
    </row>
    <row r="35" spans="2:14" ht="28.5" customHeight="1">
      <c r="B35" s="7"/>
      <c r="C35" s="7"/>
      <c r="D35" s="7"/>
      <c r="E35" s="9" t="s">
        <v>56</v>
      </c>
      <c r="F35" s="32" t="s">
        <v>9</v>
      </c>
      <c r="G35" s="14">
        <f>SUM(H35:M35)</f>
        <v>4000</v>
      </c>
      <c r="H35" s="14">
        <v>4000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 t="s">
        <v>55</v>
      </c>
    </row>
    <row r="36" spans="2:14" ht="26.25" customHeight="1">
      <c r="B36" s="1" t="s">
        <v>17</v>
      </c>
      <c r="C36" s="1"/>
      <c r="D36" s="1"/>
      <c r="E36" s="2" t="s">
        <v>18</v>
      </c>
      <c r="F36" s="34" t="s">
        <v>9</v>
      </c>
      <c r="G36" s="12">
        <f aca="true" t="shared" si="7" ref="G36:M36">G37</f>
        <v>4000</v>
      </c>
      <c r="H36" s="12">
        <f t="shared" si="7"/>
        <v>4000</v>
      </c>
      <c r="I36" s="12">
        <f t="shared" si="7"/>
        <v>0</v>
      </c>
      <c r="J36" s="12">
        <f t="shared" si="7"/>
        <v>0</v>
      </c>
      <c r="K36" s="12">
        <f t="shared" si="7"/>
        <v>0</v>
      </c>
      <c r="L36" s="12">
        <v>0</v>
      </c>
      <c r="M36" s="12">
        <f t="shared" si="7"/>
        <v>0</v>
      </c>
      <c r="N36" s="12"/>
    </row>
    <row r="37" spans="2:14" ht="16.5" customHeight="1">
      <c r="B37" s="3"/>
      <c r="C37" s="4" t="s">
        <v>19</v>
      </c>
      <c r="D37" s="5"/>
      <c r="E37" s="6" t="s">
        <v>20</v>
      </c>
      <c r="F37" s="33" t="s">
        <v>9</v>
      </c>
      <c r="G37" s="13">
        <f>G38</f>
        <v>4000</v>
      </c>
      <c r="H37" s="13">
        <f>H38</f>
        <v>4000</v>
      </c>
      <c r="I37" s="13">
        <f>I38</f>
        <v>0</v>
      </c>
      <c r="J37" s="13">
        <f>J38</f>
        <v>0</v>
      </c>
      <c r="K37" s="13">
        <f>K38</f>
        <v>0</v>
      </c>
      <c r="L37" s="13">
        <v>0</v>
      </c>
      <c r="M37" s="13">
        <f>M38</f>
        <v>0</v>
      </c>
      <c r="N37" s="13"/>
    </row>
    <row r="38" spans="2:14" ht="16.5" customHeight="1">
      <c r="B38" s="7"/>
      <c r="C38" s="7"/>
      <c r="D38" s="8" t="s">
        <v>3</v>
      </c>
      <c r="E38" s="9" t="s">
        <v>4</v>
      </c>
      <c r="F38" s="32" t="s">
        <v>9</v>
      </c>
      <c r="G38" s="14">
        <f>G39</f>
        <v>4000</v>
      </c>
      <c r="H38" s="14">
        <f>SUM(H39)</f>
        <v>4000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/>
    </row>
    <row r="39" spans="2:14" ht="24" customHeight="1">
      <c r="B39" s="7"/>
      <c r="C39" s="7"/>
      <c r="D39" s="7"/>
      <c r="E39" s="9" t="s">
        <v>21</v>
      </c>
      <c r="F39" s="32" t="s">
        <v>9</v>
      </c>
      <c r="G39" s="14">
        <f>SUM(H39:M39)</f>
        <v>4000</v>
      </c>
      <c r="H39" s="14">
        <v>4000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 t="s">
        <v>41</v>
      </c>
    </row>
    <row r="40" spans="2:14" ht="5.25" customHeight="1">
      <c r="B40" s="37"/>
      <c r="C40" s="37"/>
      <c r="D40" s="37"/>
      <c r="E40" s="38"/>
      <c r="F40" s="38"/>
      <c r="G40" s="15"/>
      <c r="H40" s="15"/>
      <c r="I40" s="15"/>
      <c r="J40" s="15"/>
      <c r="K40" s="15"/>
      <c r="L40" s="15"/>
      <c r="M40" s="15"/>
      <c r="N40" s="15"/>
    </row>
    <row r="41" spans="5:14" ht="16.5" customHeight="1">
      <c r="E41" s="29" t="s">
        <v>45</v>
      </c>
      <c r="F41" s="11" t="s">
        <v>90</v>
      </c>
      <c r="G41" s="21">
        <f aca="true" t="shared" si="8" ref="G41:M41">G9+G17+G21+G30+G36</f>
        <v>1883694.92</v>
      </c>
      <c r="H41" s="21">
        <f t="shared" si="8"/>
        <v>1864740.1099999999</v>
      </c>
      <c r="I41" s="21">
        <f t="shared" si="8"/>
        <v>0</v>
      </c>
      <c r="J41" s="21">
        <f t="shared" si="8"/>
        <v>0</v>
      </c>
      <c r="K41" s="21">
        <f t="shared" si="8"/>
        <v>0</v>
      </c>
      <c r="L41" s="21">
        <f t="shared" si="8"/>
        <v>0</v>
      </c>
      <c r="M41" s="21">
        <f t="shared" si="8"/>
        <v>18954.809999999998</v>
      </c>
      <c r="N41" s="21"/>
    </row>
    <row r="42" ht="8.25" customHeight="1"/>
    <row r="44" spans="11:14" ht="18" customHeight="1">
      <c r="K44" s="43" t="s">
        <v>44</v>
      </c>
      <c r="L44" s="43"/>
      <c r="M44" s="43"/>
      <c r="N44" s="43"/>
    </row>
    <row r="45" ht="3.75" customHeight="1">
      <c r="M45" s="22"/>
    </row>
    <row r="46" spans="10:14" ht="12.75">
      <c r="J46" s="28"/>
      <c r="K46" s="28"/>
      <c r="L46" s="28"/>
      <c r="M46" s="42" t="s">
        <v>47</v>
      </c>
      <c r="N46" s="42"/>
    </row>
    <row r="47" spans="5:12" ht="15.75">
      <c r="E47" s="24"/>
      <c r="F47" s="24"/>
      <c r="J47" s="41"/>
      <c r="K47" s="41"/>
      <c r="L47" s="31"/>
    </row>
    <row r="48" spans="5:10" ht="4.5" customHeight="1">
      <c r="E48" s="25"/>
      <c r="F48" s="25"/>
      <c r="J48" s="23"/>
    </row>
    <row r="49" spans="5:6" ht="15.75">
      <c r="E49" s="26"/>
      <c r="F49" s="26"/>
    </row>
    <row r="50" spans="5:6" ht="15" customHeight="1">
      <c r="E50" s="26"/>
      <c r="F50" s="26"/>
    </row>
    <row r="51" spans="5:6" ht="14.25" customHeight="1">
      <c r="E51" s="26"/>
      <c r="F51" s="26"/>
    </row>
    <row r="52" spans="5:6" ht="14.25" customHeight="1">
      <c r="E52" s="26"/>
      <c r="F52" s="26"/>
    </row>
    <row r="53" spans="5:6" ht="12.75" customHeight="1">
      <c r="E53" s="27"/>
      <c r="F53" s="25"/>
    </row>
  </sheetData>
  <sheetProtection/>
  <mergeCells count="15">
    <mergeCell ref="N1:N3"/>
    <mergeCell ref="N5:N7"/>
    <mergeCell ref="J47:K47"/>
    <mergeCell ref="M46:N46"/>
    <mergeCell ref="K44:N44"/>
    <mergeCell ref="G5:M5"/>
    <mergeCell ref="H6:M6"/>
    <mergeCell ref="G6:G7"/>
    <mergeCell ref="B5:B7"/>
    <mergeCell ref="B40:D40"/>
    <mergeCell ref="E40:F40"/>
    <mergeCell ref="F5:F7"/>
    <mergeCell ref="E5:E7"/>
    <mergeCell ref="D5:D7"/>
    <mergeCell ref="C5:C7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2009-04-29T08:25:22Z</cp:lastPrinted>
  <dcterms:modified xsi:type="dcterms:W3CDTF">2009-04-29T08:25:33Z</dcterms:modified>
  <cp:category/>
  <cp:version/>
  <cp:contentType/>
  <cp:contentStatus/>
</cp:coreProperties>
</file>