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<sst xmlns="http://schemas.openxmlformats.org/spreadsheetml/2006/main" count="781" uniqueCount="781">
  <si>
    <t>Załącznik nr  2  do Uchwały</t>
  </si>
  <si>
    <t>Wydatki budżetu powiatu 2005 r.</t>
  </si>
  <si>
    <t>Rady Powiatu Mławskiego</t>
  </si>
  <si>
    <t>Nr XXII/151/2004 z dnia 28.12.2004r</t>
  </si>
  <si>
    <t>Nazwa jednostki - zadania</t>
  </si>
  <si>
    <t>Klasyfikacja budżetowa</t>
  </si>
  <si>
    <t xml:space="preserve">Wydatki </t>
  </si>
  <si>
    <t>majątkowe</t>
  </si>
  <si>
    <t>Dział</t>
  </si>
  <si>
    <t>Rozdział</t>
  </si>
  <si>
    <t>Paragraf</t>
  </si>
  <si>
    <t>Ogółem /6+11/</t>
  </si>
  <si>
    <t>bieżace</t>
  </si>
  <si>
    <t>Razem</t>
  </si>
  <si>
    <t>w    tym:</t>
  </si>
  <si>
    <t>wynagrodzenia i pochodne</t>
  </si>
  <si>
    <t>Dotacje</t>
  </si>
  <si>
    <t>obsługa długu</t>
  </si>
  <si>
    <t>z tytułu udzielonych poręczeń i gwarancji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</si>
  <si>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</si>
  <si>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</si>
  <si>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</si>
  <si>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</si>
  <si>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</si>
  <si>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</si>
  <si>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>Leśnictwo</t>
  </si>
  <si>
    <t>020</t>
  </si>
  <si>
    <t>Gospodarka leśna</t>
  </si>
  <si>
    <t>02001</t>
  </si>
  <si>
    <t>Różne wydatki na rzecz osób fizycznych</t>
  </si>
  <si>
    <t>3030</t>
  </si>
  <si>
    <t>Zakup usług pozostałych</t>
  </si>
  <si>
    <t>4300</t>
  </si>
  <si>
    <t>Nadzór nad gospodarką leśną</t>
  </si>
  <si>
    <t>02002</t>
  </si>
  <si>
    <t>Dodatkowe wynagrodzenie  roczne</t>
  </si>
  <si>
    <t>4040</t>
  </si>
  <si>
    <t>Składki na ubezp.społeczne</t>
  </si>
  <si>
    <t>4110</t>
  </si>
  <si>
    <t>Składki na Fundusz Pracy</t>
  </si>
  <si>
    <t>4120</t>
  </si>
  <si>
    <t>Zakup usług pozostałych</t>
  </si>
  <si>
    <t>4300</t>
  </si>
  <si>
    <t>Transport i łączność</t>
  </si>
  <si>
    <t>600</t>
  </si>
  <si>
    <t>Drogi publiczne powiatowe</t>
  </si>
  <si>
    <t>60014</t>
  </si>
  <si>
    <t>Wynagrodzenia osobowe pracowników</t>
  </si>
  <si>
    <t>4010</t>
  </si>
  <si>
    <t>Dodatk.wynagr.roczne</t>
  </si>
  <si>
    <t>4040</t>
  </si>
  <si>
    <t>Składki na ubezp.społeczne</t>
  </si>
  <si>
    <t>4110</t>
  </si>
  <si>
    <t>Składki na Fundusz Pracy</t>
  </si>
  <si>
    <t>4120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</si>
  <si>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</si>
  <si>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</si>
  <si>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</si>
  <si>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</si>
  <si>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</si>
  <si>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</si>
  <si>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energii</t>
  </si>
  <si>
    <t>4260</t>
  </si>
  <si>
    <t>Zakup usług remontowych</t>
  </si>
  <si>
    <t>4270</t>
  </si>
  <si>
    <t>Zakup usług pozostałych</t>
  </si>
  <si>
    <t>4300</t>
  </si>
  <si>
    <t>Podatek od nieruchomości</t>
  </si>
  <si>
    <t>4480</t>
  </si>
  <si>
    <t>Różne opłaty i składki</t>
  </si>
  <si>
    <t>4430</t>
  </si>
  <si>
    <t>Opłaty na rzecz budżetów j.s.t.</t>
  </si>
  <si>
    <t>4520</t>
  </si>
  <si>
    <t>Wydatki osobowe nie zalicz.do wynagrodzeń</t>
  </si>
  <si>
    <t>3020</t>
  </si>
  <si>
    <t xml:space="preserve">Dotacje celowe przekazane gminie na zadania bieżace realizowane na podstawie porozumień /umów/ między j.s.t. </t>
  </si>
  <si>
    <t>2310</t>
  </si>
  <si>
    <t>Turystyka</t>
  </si>
  <si>
    <t>630</t>
  </si>
  <si>
    <t>Pozostała działalność</t>
  </si>
  <si>
    <t>63095</t>
  </si>
  <si>
    <t>Zakup materiałów i wyposażenia</t>
  </si>
  <si>
    <t>4210</t>
  </si>
  <si>
    <t>Zakup usług pozostałych</t>
  </si>
  <si>
    <t>4300</t>
  </si>
  <si>
    <t xml:space="preserve">Gospodarka mieszkaniowa </t>
  </si>
  <si>
    <t>700</t>
  </si>
  <si>
    <t>Gospodarka gruntami i nieruchomościami</t>
  </si>
  <si>
    <t>70005</t>
  </si>
  <si>
    <t>Zakup usług pozostałych</t>
  </si>
  <si>
    <t>4300</t>
  </si>
  <si>
    <t>Kary i odszkodowania wypłacane na rzecz osób fizycznych</t>
  </si>
  <si>
    <t>4590</t>
  </si>
  <si>
    <t>Działalność usługowa</t>
  </si>
  <si>
    <t>710</t>
  </si>
  <si>
    <t>Prace geodezyjne i kartograficzne  /nieinwestycyjne/</t>
  </si>
  <si>
    <t>71013</t>
  </si>
  <si>
    <t>Zakup usług pozostałych</t>
  </si>
  <si>
    <t>4300</t>
  </si>
  <si>
    <t>Opracowania geodezyjne i kartograficzne</t>
  </si>
  <si>
    <t>71014</t>
  </si>
  <si>
    <t>Zakup usług pozostałych</t>
  </si>
  <si>
    <t>4300</t>
  </si>
  <si>
    <t>Nadzór budowlany</t>
  </si>
  <si>
    <t>71015</t>
  </si>
  <si>
    <t>Wynagrodzenia osobowe pracowników</t>
  </si>
  <si>
    <t>4010</t>
  </si>
  <si>
    <t>Wynagrodzenia osobowe członków korpusu służby cywilnej</t>
  </si>
  <si>
    <t>4020</t>
  </si>
  <si>
    <t>Dodatk.wynagr.roczne</t>
  </si>
  <si>
    <t>4040</t>
  </si>
  <si>
    <t>Składki na ubezp.społeczne</t>
  </si>
  <si>
    <t>4110</t>
  </si>
  <si>
    <t>Składki na Fundusz Pracy</t>
  </si>
  <si>
    <t>4120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</si>
  <si>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</si>
  <si>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</si>
  <si>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</si>
  <si>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</si>
  <si>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</si>
  <si>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</si>
  <si>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usług pozostałych</t>
  </si>
  <si>
    <t>4300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</si>
  <si>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</si>
  <si>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</si>
  <si>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</si>
  <si>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</si>
  <si>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</si>
  <si>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</si>
  <si>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Wynagrodzenia osobowe pracowników</t>
  </si>
  <si>
    <t>4010</t>
  </si>
  <si>
    <t>Dodatk.wynagr.roczne</t>
  </si>
  <si>
    <t>4040</t>
  </si>
  <si>
    <t>Składki na ubezp.społeczne</t>
  </si>
  <si>
    <t>4110</t>
  </si>
  <si>
    <t>Składki na Fundusz Pracy</t>
  </si>
  <si>
    <t>4120</t>
  </si>
  <si>
    <t>Odpisy na ZFŚS</t>
  </si>
  <si>
    <t>Rady powiatów</t>
  </si>
  <si>
    <t>75019</t>
  </si>
  <si>
    <t>Podróże służbowe krajowe</t>
  </si>
  <si>
    <t>4410</t>
  </si>
  <si>
    <t>Zakup materiałów i wyposażenia</t>
  </si>
  <si>
    <t>4210</t>
  </si>
  <si>
    <t>Zakup usług pozostałych</t>
  </si>
  <si>
    <t>4300</t>
  </si>
  <si>
    <t>Różne wydatki na rzecz osób fizycznych</t>
  </si>
  <si>
    <t>3030</t>
  </si>
  <si>
    <t>Starostwa powiatowe</t>
  </si>
  <si>
    <t>75020</t>
  </si>
  <si>
    <t>Wynagrodzenia osobowe pracowników</t>
  </si>
  <si>
    <t>4010</t>
  </si>
  <si>
    <t>Dodatk.wynagr.roczne</t>
  </si>
  <si>
    <t>4040</t>
  </si>
  <si>
    <t>Składki na ubezp.społeczne</t>
  </si>
  <si>
    <t>4110</t>
  </si>
  <si>
    <t>Składki na Fundusz Pracy</t>
  </si>
  <si>
    <t>4120</t>
  </si>
  <si>
    <t>Wynagrodzenia  bezosobowe</t>
  </si>
  <si>
    <t>4170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</si>
  <si>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</si>
  <si>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</si>
  <si>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</si>
  <si>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</si>
  <si>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</si>
  <si>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</si>
  <si>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energii</t>
  </si>
  <si>
    <t>4260</t>
  </si>
  <si>
    <t>Zakup usług remontowych</t>
  </si>
  <si>
    <t>4270</t>
  </si>
  <si>
    <t>Zakup usług pozostałych</t>
  </si>
  <si>
    <t>4300</t>
  </si>
  <si>
    <t>Podatek od nieruchomości</t>
  </si>
  <si>
    <t>4480</t>
  </si>
  <si>
    <t>Różne opłaty i składki</t>
  </si>
  <si>
    <t>4430</t>
  </si>
  <si>
    <t>Różne wydatki na rzecz osób fizycznych</t>
  </si>
  <si>
    <t>3030</t>
  </si>
  <si>
    <t>Pozostałe podatki na rzecz budżetów j.s.t.</t>
  </si>
  <si>
    <t>4500</t>
  </si>
  <si>
    <t>Wydatki na zakupy inwestycyjne j.b.</t>
  </si>
  <si>
    <t>6060</t>
  </si>
  <si>
    <t>Komisje poborowe</t>
  </si>
  <si>
    <t>75045</t>
  </si>
  <si>
    <t>Wynagrodzenia osobowe</t>
  </si>
  <si>
    <t>4010</t>
  </si>
  <si>
    <t>Składki na ubezp.społeczne</t>
  </si>
  <si>
    <t>4110</t>
  </si>
  <si>
    <t>Składki na Fundusz Pracy</t>
  </si>
  <si>
    <t>4120</t>
  </si>
  <si>
    <t>Zakup materiałów i wyposażenia</t>
  </si>
  <si>
    <t>4210</t>
  </si>
  <si>
    <t>Różne wydatki na rzecz osób fizycznych</t>
  </si>
  <si>
    <t>3030</t>
  </si>
  <si>
    <t>Zakup usług pozostałych</t>
  </si>
  <si>
    <t>4300</t>
  </si>
  <si>
    <t>Podróże służbowe krajowe</t>
  </si>
  <si>
    <t>4410</t>
  </si>
  <si>
    <t>Pozostała działalność</t>
  </si>
  <si>
    <t>75095</t>
  </si>
  <si>
    <t>Zakup materiałów i wyposażenia</t>
  </si>
  <si>
    <t>4210</t>
  </si>
  <si>
    <t>Zakup usług pozostałych</t>
  </si>
  <si>
    <t>4300</t>
  </si>
  <si>
    <t>Bezpieczeństwo publiczne i ochrona przeciwpożarowa</t>
  </si>
  <si>
    <t>754</t>
  </si>
  <si>
    <t>Komendy powiatowe                            Państwowej Straży Pożarnej</t>
  </si>
  <si>
    <t>75411</t>
  </si>
  <si>
    <t>Uposażenia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</si>
  <si>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</si>
  <si>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</si>
  <si>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Podróże służbowe krajowe</t>
  </si>
  <si>
    <t>Zakup materiałów i wyposażenia</t>
  </si>
  <si>
    <t>Zakup środków żywności</t>
  </si>
  <si>
    <t>Zakup leków, materiałów medycznych</t>
  </si>
  <si>
    <t>4230</t>
  </si>
  <si>
    <t>Zakup energii</t>
  </si>
  <si>
    <t>Zakup usług remontowych</t>
  </si>
  <si>
    <t>Zakup usług zdrowotnych</t>
  </si>
  <si>
    <t>4280</t>
  </si>
  <si>
    <t>Zakup usług pozostałych</t>
  </si>
  <si>
    <t>Pozostałe podatki na rzecz budżetów j.s.t.</t>
  </si>
  <si>
    <t>4500</t>
  </si>
  <si>
    <t>Opłaty na rzecz budżetów j.s.t.</t>
  </si>
  <si>
    <t>4520</t>
  </si>
  <si>
    <t>Różne opłaty i składki</t>
  </si>
  <si>
    <t>4430</t>
  </si>
  <si>
    <t>Wydatki osobowe niezaliczone do uposażeń wypłacane żołnierzom i funkcjonariuszom</t>
  </si>
  <si>
    <t>Wydatki na zakupy inwestycyjne j.b.</t>
  </si>
  <si>
    <t>Obrona cywilna</t>
  </si>
  <si>
    <t>75414</t>
  </si>
  <si>
    <t>Zakup materiałów i wyposażenia</t>
  </si>
  <si>
    <t>4210</t>
  </si>
  <si>
    <t>Zakup usług pozostałych</t>
  </si>
  <si>
    <t>Obsługa długu publicznego</t>
  </si>
  <si>
    <t>757</t>
  </si>
  <si>
    <t>Obsługa papierów wartościowych, kredytów i pożyczek j.s.t.</t>
  </si>
  <si>
    <t>75702</t>
  </si>
  <si>
    <t>Odsetki i dyskonto od krajowych skarbowych papierów wartościowych oraz krajowych pożyczek i kredytów</t>
  </si>
  <si>
    <t>8070</t>
  </si>
  <si>
    <t>Rozliczenia z tytułu poręczeń i gwarancji udzielonych przez Skarb Państwa lub jednostkę s.t.</t>
  </si>
  <si>
    <t>75704</t>
  </si>
  <si>
    <t>Wypłaty z tytułu gwarancji i poręczeń</t>
  </si>
  <si>
    <t>8020</t>
  </si>
  <si>
    <t>Oświata i wychowanie</t>
  </si>
  <si>
    <t>801</t>
  </si>
  <si>
    <t>Szkoły podstawowe specjalne</t>
  </si>
  <si>
    <t>80102</t>
  </si>
  <si>
    <t>oświata ogółem</t>
  </si>
  <si>
    <t xml:space="preserve">Wynagrodzenia osobowe pracowników </t>
  </si>
  <si>
    <t>4010</t>
  </si>
  <si>
    <t>Dodatkowe wynagrodzenie roczne</t>
  </si>
  <si>
    <t>4040</t>
  </si>
  <si>
    <t>Składki na ubezpieczenie społeczne</t>
  </si>
  <si>
    <t>4110</t>
  </si>
  <si>
    <t>Składki na Fundusz Pracy</t>
  </si>
  <si>
    <t>4120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</si>
  <si>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</si>
  <si>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</si>
  <si>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</si>
  <si>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</si>
  <si>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</si>
  <si>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</si>
  <si>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środków żywności</t>
  </si>
  <si>
    <t>4220</t>
  </si>
  <si>
    <t>Zakup leków i materiałów medycznych</t>
  </si>
  <si>
    <t>4230</t>
  </si>
  <si>
    <t>Zakup pomocy naukowych, dydaktycznych i książek</t>
  </si>
  <si>
    <t>4240</t>
  </si>
  <si>
    <t>Różne opłaty i składki</t>
  </si>
  <si>
    <t>4430</t>
  </si>
  <si>
    <t>Zakup energii</t>
  </si>
  <si>
    <t>4260</t>
  </si>
  <si>
    <t>Zakup usług remontowych</t>
  </si>
  <si>
    <t>4270</t>
  </si>
  <si>
    <t>Zakup usług pozostałych</t>
  </si>
  <si>
    <t>4300</t>
  </si>
  <si>
    <t>Wydatki osobowe nie zalicz.do wynagrodzeń</t>
  </si>
  <si>
    <t>3020</t>
  </si>
  <si>
    <t>Gimnazja specjalne</t>
  </si>
  <si>
    <t>80111</t>
  </si>
  <si>
    <t xml:space="preserve">Wynagrodzenia osobowe pracowników </t>
  </si>
  <si>
    <t>4010</t>
  </si>
  <si>
    <t>Dodatkowe wynagrodzenie roczne</t>
  </si>
  <si>
    <t>4040</t>
  </si>
  <si>
    <t>Składki na ubezpieczenie społeczne</t>
  </si>
  <si>
    <t>4110</t>
  </si>
  <si>
    <t>Składki na Fundusz Pracy</t>
  </si>
  <si>
    <t>4120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</si>
  <si>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</si>
  <si>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</si>
  <si>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</si>
  <si>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</si>
  <si>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</si>
  <si>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</si>
  <si>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pomocy naukowych, dydaktycznych i książek</t>
  </si>
  <si>
    <t>4240</t>
  </si>
  <si>
    <t>Zakup energii</t>
  </si>
  <si>
    <t>4260</t>
  </si>
  <si>
    <t>Zakup usług pozostałych</t>
  </si>
  <si>
    <t>4300</t>
  </si>
  <si>
    <t>Wydatki osobowe nie zalicz.do wynagrodzeń</t>
  </si>
  <si>
    <t>3020</t>
  </si>
  <si>
    <t>Licea Ogólnokształcące</t>
  </si>
  <si>
    <t>80120</t>
  </si>
  <si>
    <t>Dotacja podmiotowa z budżetu dla niepublicznej jednostki systemu oświaty</t>
  </si>
  <si>
    <t>Licea Ogólnokształcące</t>
  </si>
  <si>
    <t xml:space="preserve">Wynagrodzenia osobowe pracowników </t>
  </si>
  <si>
    <t>4010</t>
  </si>
  <si>
    <t>Dodatk.wynagrodzenie roczne</t>
  </si>
  <si>
    <t>4040</t>
  </si>
  <si>
    <t>Składki na ubezpieczenie społeczne</t>
  </si>
  <si>
    <t>4110</t>
  </si>
  <si>
    <t>Składki na Fundusz Pracy</t>
  </si>
  <si>
    <t>4120</t>
  </si>
  <si>
    <t>Wpłaty na PFRON</t>
  </si>
  <si>
    <t>4140</t>
  </si>
  <si>
    <t>Podróże służbowe krajowe</t>
  </si>
  <si>
    <t>4410</t>
  </si>
  <si>
    <t>Odpisy na ZFŚS</t>
  </si>
  <si>
    <t>4440</t>
  </si>
  <si>
    <t>Zakup materiałów i wyposażenia</t>
  </si>
  <si>
    <t>4210</t>
  </si>
  <si>
    <t>Zakup pomocy naukowych, dydaktycznych i książek</t>
  </si>
  <si>
    <t>4240</t>
  </si>
  <si>
    <t>Zakup energii</t>
  </si>
  <si>
    <t>4260</t>
  </si>
  <si>
    <t>Zakup usług remontowych</t>
  </si>
  <si>
    <t>4270</t>
  </si>
  <si>
    <t>Zakup usług pozostałych</t>
  </si>
  <si>
    <t>4300</t>
  </si>
  <si>
    <t>Wydatki osobowe nie zalicz.do wynagrodzeń</t>
  </si>
  <si>
    <t>3020</t>
  </si>
  <si>
    <t>Różne opłaty i składki</t>
  </si>
  <si>
    <t>4430</t>
  </si>
  <si>
    <t>Szkoły zawodowe</t>
  </si>
  <si>
    <t>80130</t>
  </si>
  <si>
    <t>Dotacja podmiotowa z budżetu dla niepublicznej jednostki systemu oświaty</t>
  </si>
  <si>
    <t xml:space="preserve">Szkoły zawodowe </t>
  </si>
  <si>
    <t xml:space="preserve">Wynagrodzenia osobowe pracowników </t>
  </si>
  <si>
    <t>4010</t>
  </si>
  <si>
    <t>Dodatk.wynagrodzenie roczne</t>
  </si>
  <si>
    <t>4040</t>
  </si>
  <si>
    <t>Składki na ubezpieczenie społeczne</t>
  </si>
  <si>
    <t>4110</t>
  </si>
  <si>
    <t>Składki na Fundusz Pracy</t>
  </si>
  <si>
    <t>4120</t>
  </si>
  <si>
    <t>Wpłaty na PFRON</t>
  </si>
  <si>
    <t>4140</t>
  </si>
  <si>
    <t>Podróże służbowe krajowe</t>
  </si>
  <si>
    <t>4410</t>
  </si>
  <si>
    <t>Odpisy na ZFŚS</t>
  </si>
  <si>
    <t>4440</t>
  </si>
  <si>
    <t>Zakup materiałów i wyposażenia</t>
  </si>
  <si>
    <t>4210</t>
  </si>
  <si>
    <t>Zakup pomocy naukowych, dydaktycznych i książek</t>
  </si>
  <si>
    <t>4240</t>
  </si>
  <si>
    <t>Zakup energii</t>
  </si>
  <si>
    <t>4260</t>
  </si>
  <si>
    <t>Zakup usług remontowych</t>
  </si>
  <si>
    <t>4270</t>
  </si>
  <si>
    <t>Zakup usług pozostałych</t>
  </si>
  <si>
    <t>4300</t>
  </si>
  <si>
    <t>Zakup usług pozostałych</t>
  </si>
  <si>
    <t>4300</t>
  </si>
  <si>
    <t>Wydatki osobowe nie zaliczone do wynagrodzeń</t>
  </si>
  <si>
    <t>3020</t>
  </si>
  <si>
    <t>Stypendia różne</t>
  </si>
  <si>
    <t>3250</t>
  </si>
  <si>
    <t>Różne opłaty i składki</t>
  </si>
  <si>
    <t>4430</t>
  </si>
  <si>
    <t>Wydatki na zakupy inwestycyjne j.b.</t>
  </si>
  <si>
    <t>6060</t>
  </si>
  <si>
    <t xml:space="preserve">Szkoły zawodowe specjalne </t>
  </si>
  <si>
    <t>80134</t>
  </si>
  <si>
    <t xml:space="preserve">Wynagrodzenia osobowe pracowników </t>
  </si>
  <si>
    <t>4010</t>
  </si>
  <si>
    <t>Dodatk.wynagrodzenie roczne</t>
  </si>
  <si>
    <t>4040</t>
  </si>
  <si>
    <t>Składki na ubezpieczenie społeczne</t>
  </si>
  <si>
    <t>4110</t>
  </si>
  <si>
    <t>Składki na Fundusz Pracy</t>
  </si>
  <si>
    <t>4120</t>
  </si>
  <si>
    <t>Odpisy na ZFŚS</t>
  </si>
  <si>
    <t>4440</t>
  </si>
  <si>
    <t>Wydatki osobowe nie zalicz.do wynagrodzeń</t>
  </si>
  <si>
    <t>3020</t>
  </si>
  <si>
    <t xml:space="preserve">Ośrodki szkolenia, dokształcania i doskonalenia kadr </t>
  </si>
  <si>
    <t>80142</t>
  </si>
  <si>
    <t xml:space="preserve">Wynagrodzenia osobowe pracowników </t>
  </si>
  <si>
    <t>4010</t>
  </si>
  <si>
    <t>Dodatk.wynagrodzenie roczne</t>
  </si>
  <si>
    <t>4040</t>
  </si>
  <si>
    <t>Składki na ubezpieczenie społeczne</t>
  </si>
  <si>
    <t>4110</t>
  </si>
  <si>
    <t>Składki na Fundusz Pracy</t>
  </si>
  <si>
    <t>4120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</si>
  <si>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</si>
  <si>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</si>
  <si>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</si>
  <si>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</si>
  <si>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</si>
  <si>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</si>
  <si>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pomocy naukowych, dydaktycznych i książek</t>
  </si>
  <si>
    <t>4240</t>
  </si>
  <si>
    <t>Zakup energii</t>
  </si>
  <si>
    <t>4260</t>
  </si>
  <si>
    <t>Zakup usług remontowych</t>
  </si>
  <si>
    <t>4270</t>
  </si>
  <si>
    <t>Zakup usług pozostałych</t>
  </si>
  <si>
    <t>4300</t>
  </si>
  <si>
    <t>Różne opłaty i składki</t>
  </si>
  <si>
    <t>4430</t>
  </si>
  <si>
    <t>Wydatki osobowe nie zalicz.do wynagrodzeń</t>
  </si>
  <si>
    <t>3020</t>
  </si>
  <si>
    <t>Pozostała działalność</t>
  </si>
  <si>
    <t>80195</t>
  </si>
  <si>
    <t>Odpisy na ZFŚS</t>
  </si>
  <si>
    <t>4440</t>
  </si>
  <si>
    <t>Ochrona zdrowia</t>
  </si>
  <si>
    <t>851</t>
  </si>
  <si>
    <t>Szpitale ogólne</t>
  </si>
  <si>
    <t>85111</t>
  </si>
  <si>
    <t>Dotacje celowe z budżetu na finansowanie lub dofinansowanie kosztów realizacji inwestycji i zakupów inwestycyjnych innych jednostek sektora finansów publicznych</t>
  </si>
  <si>
    <t>6220</t>
  </si>
  <si>
    <t xml:space="preserve">Składki na ubezp.zdrowotne oraz świadczenia dla osób nie objętych obowiązkiem ubezpieczenia zdrowotnego </t>
  </si>
  <si>
    <t>85156</t>
  </si>
  <si>
    <t>Składki na ubezpieczenia zdrowotne</t>
  </si>
  <si>
    <t>4130</t>
  </si>
  <si>
    <t>Pozostała działalność</t>
  </si>
  <si>
    <t>85195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</si>
  <si>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</si>
  <si>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</si>
  <si>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niezaliczanym do sektora fianansów publicznych</t>
  </si>
  <si>
    <t>2830</t>
  </si>
  <si>
    <t>Zakup materiałów i wyposażenia</t>
  </si>
  <si>
    <t>4210</t>
  </si>
  <si>
    <t>Zakup usług pozostałych</t>
  </si>
  <si>
    <t>4300</t>
  </si>
  <si>
    <t>Pomoc społeczna</t>
  </si>
  <si>
    <t>852</t>
  </si>
  <si>
    <t xml:space="preserve">Placówki opiekuńczo - wychowawcze </t>
  </si>
  <si>
    <t>85201</t>
  </si>
  <si>
    <t>Wynagrodzenia osobowe pracowników</t>
  </si>
  <si>
    <t>4010</t>
  </si>
  <si>
    <t>Dodatk.wynagr.roczne</t>
  </si>
  <si>
    <t>4040</t>
  </si>
  <si>
    <t>Składki na ubezp. Społeczne</t>
  </si>
  <si>
    <t>4110</t>
  </si>
  <si>
    <t>Składki na Fundusz Pracy</t>
  </si>
  <si>
    <t>4120</t>
  </si>
  <si>
    <t>Odpisy na ZFŚS</t>
  </si>
  <si>
    <t>4440</t>
  </si>
  <si>
    <t>Zakup materiałów i wyposażenia</t>
  </si>
  <si>
    <t>4210</t>
  </si>
  <si>
    <t>Zakup środków żywności</t>
  </si>
  <si>
    <t>4220</t>
  </si>
  <si>
    <t>Zakup leków i materiałów medycznych</t>
  </si>
  <si>
    <t>4230</t>
  </si>
  <si>
    <t>Zakup energii</t>
  </si>
  <si>
    <t>4260</t>
  </si>
  <si>
    <t>Zakup energii</t>
  </si>
  <si>
    <t>4260</t>
  </si>
  <si>
    <t>Zakup usług remontowych</t>
  </si>
  <si>
    <t>4270</t>
  </si>
  <si>
    <t>Zakup usług pozostałych</t>
  </si>
  <si>
    <t>4300</t>
  </si>
  <si>
    <t>Podróże służbowe krajowe</t>
  </si>
  <si>
    <t>4410</t>
  </si>
  <si>
    <t>Różne opłaty i składki</t>
  </si>
  <si>
    <t>4430</t>
  </si>
  <si>
    <t>Świadczenia społeczne</t>
  </si>
  <si>
    <t>3110</t>
  </si>
  <si>
    <t>N</t>
  </si>
  <si>
    <t>Wydatki osobowe nie zalicz.do wynagrodzeń</t>
  </si>
  <si>
    <t>3020</t>
  </si>
  <si>
    <t>Domy pomocy społecznej</t>
  </si>
  <si>
    <t>85202</t>
  </si>
  <si>
    <t>Wynagrodzenia osobowe pracowników</t>
  </si>
  <si>
    <t>4010</t>
  </si>
  <si>
    <t>Składki na ubezp. Społeczne</t>
  </si>
  <si>
    <t>4110</t>
  </si>
  <si>
    <t>Składki na Fundusz Pracy</t>
  </si>
  <si>
    <t>4120</t>
  </si>
  <si>
    <t>Zakup energii</t>
  </si>
  <si>
    <t>4260</t>
  </si>
  <si>
    <t>Wydatki inwestycyjne j.b.</t>
  </si>
  <si>
    <t>6050</t>
  </si>
  <si>
    <t xml:space="preserve">Ośrodki wsparcia </t>
  </si>
  <si>
    <t>85203</t>
  </si>
  <si>
    <t>Wynagrodzenia osobowe pracowników</t>
  </si>
  <si>
    <t>4010</t>
  </si>
  <si>
    <t>Dodatkowe wynagrodzenie roczne</t>
  </si>
  <si>
    <t>4040</t>
  </si>
  <si>
    <t>Składki na ubezp.społeczne</t>
  </si>
  <si>
    <t>4110</t>
  </si>
  <si>
    <t>Składki na Fundusz Pracy</t>
  </si>
  <si>
    <t>4120</t>
  </si>
  <si>
    <t>Wynagrodzenia bezosobowe</t>
  </si>
  <si>
    <t>4170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</si>
  <si>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</si>
  <si>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</si>
  <si>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</si>
  <si>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</si>
  <si>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</si>
  <si>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</si>
  <si>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środków żywności</t>
  </si>
  <si>
    <t>4220</t>
  </si>
  <si>
    <t>Zakup energii</t>
  </si>
  <si>
    <t>4260</t>
  </si>
  <si>
    <t>Zakup usług remontowych</t>
  </si>
  <si>
    <t>4270</t>
  </si>
  <si>
    <t>Różne opłaty i składki</t>
  </si>
  <si>
    <t>4430</t>
  </si>
  <si>
    <t>Zakup usług pozostałych</t>
  </si>
  <si>
    <t>4300</t>
  </si>
  <si>
    <t xml:space="preserve">Rodziny zastępcze </t>
  </si>
  <si>
    <t>85204</t>
  </si>
  <si>
    <t>Świadczenia społeczne</t>
  </si>
  <si>
    <t>3110</t>
  </si>
  <si>
    <t>Świadczenia rodzinne oraz składki na ubezpieczenie emerytalne i rentowe z ubezpieczenia społecznego</t>
  </si>
  <si>
    <t>85212</t>
  </si>
  <si>
    <t>Świadczenia społeczne</t>
  </si>
  <si>
    <t>3110</t>
  </si>
  <si>
    <t>Powiatowe centra pomocy rodzinie</t>
  </si>
  <si>
    <t>85218</t>
  </si>
  <si>
    <t>Wynagrodzenia osobowe pracowników</t>
  </si>
  <si>
    <t>4010</t>
  </si>
  <si>
    <t>Dodatkowe wynagrodzenie roczne</t>
  </si>
  <si>
    <t>4040</t>
  </si>
  <si>
    <t>Składki na ubezp.społeczne</t>
  </si>
  <si>
    <t>4110</t>
  </si>
  <si>
    <t>Składki na Fundusz Pracy</t>
  </si>
  <si>
    <t>4120</t>
  </si>
  <si>
    <t>Wynagrodzenia bezosobowe</t>
  </si>
  <si>
    <t>4170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</si>
  <si>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</si>
  <si>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</si>
  <si>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</si>
  <si>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</si>
  <si>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</si>
  <si>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</si>
  <si>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usług remontowych</t>
  </si>
  <si>
    <t>4270</t>
  </si>
  <si>
    <t>Zakup usług pozostałych</t>
  </si>
  <si>
    <t>4300</t>
  </si>
  <si>
    <t>Różne opłaty i składki</t>
  </si>
  <si>
    <t>4430</t>
  </si>
  <si>
    <t>Pozostałe zadania w zakresie polityki społecznej</t>
  </si>
  <si>
    <t>853</t>
  </si>
  <si>
    <t>Zespoły do spraw orzekania                    o niepełnosprawności</t>
  </si>
  <si>
    <t>85321</t>
  </si>
  <si>
    <t>Wynagrodzenia osobowe pracowników</t>
  </si>
  <si>
    <t>4010</t>
  </si>
  <si>
    <t>Dodatkowe wynagrodzenie roczne</t>
  </si>
  <si>
    <t>4040</t>
  </si>
  <si>
    <t>Składki na ubezp.społeczne</t>
  </si>
  <si>
    <t>4110</t>
  </si>
  <si>
    <t>Składki na Fundusz Pracy</t>
  </si>
  <si>
    <t>4120</t>
  </si>
  <si>
    <t>Odpisy na ZFŚS</t>
  </si>
  <si>
    <t>4440</t>
  </si>
  <si>
    <t>Zakup materiałów i wyposażenia</t>
  </si>
  <si>
    <t>4210</t>
  </si>
  <si>
    <t>Zakup usług zdrowotnych</t>
  </si>
  <si>
    <t>4280</t>
  </si>
  <si>
    <t>Zakup usług pozostałych</t>
  </si>
  <si>
    <t>4300</t>
  </si>
  <si>
    <t>Państwowy Fundusz Rehabilitacji Osób Niepełnosprawnych</t>
  </si>
  <si>
    <t>85324</t>
  </si>
  <si>
    <t>Wynagrodzenia osobowe pracowników</t>
  </si>
  <si>
    <t>4010</t>
  </si>
  <si>
    <t>Składki na ubezp.społeczne</t>
  </si>
  <si>
    <t>4110</t>
  </si>
  <si>
    <t>Składki na Fundusz Pracy</t>
  </si>
  <si>
    <t>4120</t>
  </si>
  <si>
    <t>Zakup materiałów i wyposażenia</t>
  </si>
  <si>
    <t>4210</t>
  </si>
  <si>
    <t>Zakup usług pozostałych</t>
  </si>
  <si>
    <t>4300</t>
  </si>
  <si>
    <t>Powiatowe urzędy pracy</t>
  </si>
  <si>
    <t>85333</t>
  </si>
  <si>
    <t>Wynagrodzenia osobowe pracowników</t>
  </si>
  <si>
    <t>4010</t>
  </si>
  <si>
    <t>Dodatkowe wynagrodzenie roczne</t>
  </si>
  <si>
    <t>4040</t>
  </si>
  <si>
    <t>Składki na ubezp.społeczne</t>
  </si>
  <si>
    <t>4110</t>
  </si>
  <si>
    <t>Składki na Fundusz Pracy</t>
  </si>
  <si>
    <t>4120</t>
  </si>
  <si>
    <t>Odpisy na ZFŚS</t>
  </si>
  <si>
    <t>4440</t>
  </si>
  <si>
    <r>
      <rPr>
        <u val="single"/>
        <sz val="10"/>
        <color indexed="9"/>
        <rFont val="Arial CE"/>
        <family val="0"/>
      </rPr>
      <t>Pozostałe podatki na rzecz budżetów j.s.t.</t>
    </r>
  </si>
  <si>
    <t>4500</t>
  </si>
  <si>
    <t>Podróże służbowe krajowe</t>
  </si>
  <si>
    <t>4410</t>
  </si>
  <si>
    <t>Zakup materiałów i wyposażenia</t>
  </si>
  <si>
    <t>4210</t>
  </si>
  <si>
    <t>Zakup energii</t>
  </si>
  <si>
    <t>4260</t>
  </si>
  <si>
    <t>Zakup usług remontowych</t>
  </si>
  <si>
    <t>4270</t>
  </si>
  <si>
    <t>Zakup usług pozostałych</t>
  </si>
  <si>
    <t>4300</t>
  </si>
  <si>
    <t>Podatek od nieruchomości</t>
  </si>
  <si>
    <t>4480</t>
  </si>
  <si>
    <t>Różne opłaty i składki</t>
  </si>
  <si>
    <t>4430</t>
  </si>
  <si>
    <t>Edukacyjna opieka wychowawcza</t>
  </si>
  <si>
    <t>854</t>
  </si>
  <si>
    <t>Specjalne ośrodki szkolno - wychowawcze</t>
  </si>
  <si>
    <t>85403</t>
  </si>
  <si>
    <t>Wynagrodzenia osobowe pracowników</t>
  </si>
  <si>
    <t>4010</t>
  </si>
  <si>
    <t>Dodatkowe wynagrodzenie roczne</t>
  </si>
  <si>
    <t>4040</t>
  </si>
  <si>
    <t>Składki na ubezp.społeczne</t>
  </si>
  <si>
    <t>4110</t>
  </si>
  <si>
    <t>Składki na Fundusz Pracy</t>
  </si>
  <si>
    <t>4120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</si>
  <si>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</si>
  <si>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</si>
  <si>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</si>
  <si>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</si>
  <si>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</si>
  <si>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</si>
  <si>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leków i materiałów medycznych</t>
  </si>
  <si>
    <t>4230</t>
  </si>
  <si>
    <t>Zakup usług pozostałych</t>
  </si>
  <si>
    <t>4300</t>
  </si>
  <si>
    <t>Różne opłaty i składki</t>
  </si>
  <si>
    <t>4430</t>
  </si>
  <si>
    <t>Wydatki osobowe nie zalicz.do wynagrodzeń</t>
  </si>
  <si>
    <t>3020</t>
  </si>
  <si>
    <t>Poradnie psychologiczno - pedagogiczne w tym poradnie specjalistyczne</t>
  </si>
  <si>
    <t>85406</t>
  </si>
  <si>
    <t>Wynagrodzenia osobowe pracowników</t>
  </si>
  <si>
    <t>4010</t>
  </si>
  <si>
    <t>Dodatkowe wynagrodzenie roczne</t>
  </si>
  <si>
    <t>4040</t>
  </si>
  <si>
    <t>Składki na ubezp.społeczne</t>
  </si>
  <si>
    <t>4110</t>
  </si>
  <si>
    <t>Składki na Fundusz Pracy</t>
  </si>
  <si>
    <t>4120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</si>
  <si>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</si>
  <si>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</si>
  <si>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</si>
  <si>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</si>
  <si>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</si>
  <si>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</si>
  <si>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pomocy naukowych, dydaktycznych i książek</t>
  </si>
  <si>
    <t>4240</t>
  </si>
  <si>
    <t>Zakup energii</t>
  </si>
  <si>
    <t>4260</t>
  </si>
  <si>
    <t>Zakup usług remontowych</t>
  </si>
  <si>
    <t>4270</t>
  </si>
  <si>
    <t>Zakup usług pozostałych</t>
  </si>
  <si>
    <t>4300</t>
  </si>
  <si>
    <t>Różne opłaty i składki</t>
  </si>
  <si>
    <t>4430</t>
  </si>
  <si>
    <t>Wydatki osobowe nie zalicz.do wynagrodzeń</t>
  </si>
  <si>
    <t>3020</t>
  </si>
  <si>
    <t>Internaty i bursy szkolne</t>
  </si>
  <si>
    <t>85410</t>
  </si>
  <si>
    <t xml:space="preserve">Wynagrodzenia osobowe pracowników </t>
  </si>
  <si>
    <t>4010</t>
  </si>
  <si>
    <t>Dodatkowe wynagrodzenie roczne</t>
  </si>
  <si>
    <t>4040</t>
  </si>
  <si>
    <t>Składki na ubezpieczenie społeczne</t>
  </si>
  <si>
    <t>4110</t>
  </si>
  <si>
    <t>Składki na Fundusz Pracy</t>
  </si>
  <si>
    <t>4120</t>
  </si>
  <si>
    <t>Podróże służbowe krajowe</t>
  </si>
  <si>
    <t>4410</t>
  </si>
  <si>
    <t>Odpisy na ZFŚS</t>
  </si>
  <si>
    <t>4440</t>
  </si>
  <si>
    <t>Zakup materiałów i wyposażenia</t>
  </si>
  <si>
    <t>4210</t>
  </si>
  <si>
    <t>Zakup leków i materiałów medycznych</t>
  </si>
  <si>
    <t>4230</t>
  </si>
  <si>
    <t>Zakup pomocy naukowych, dydaktycznych i książek</t>
  </si>
  <si>
    <t>4240</t>
  </si>
  <si>
    <t>Zakup energii</t>
  </si>
  <si>
    <t>4260</t>
  </si>
  <si>
    <t>Zakup usług remontowych</t>
  </si>
  <si>
    <t>4270</t>
  </si>
  <si>
    <t>Zakup usług pozostałych</t>
  </si>
  <si>
    <t>4300</t>
  </si>
  <si>
    <t>Wydatki osobowe nie zalicz.do wynagrodzeń</t>
  </si>
  <si>
    <t>3020</t>
  </si>
  <si>
    <t>Różne opłaty i składki</t>
  </si>
  <si>
    <t>4430</t>
  </si>
  <si>
    <t>Wydatki na zakupy inwestycyjne j.b.</t>
  </si>
  <si>
    <t>6060</t>
  </si>
  <si>
    <t>Pomoc materialna dla uczniów</t>
  </si>
  <si>
    <t>85415</t>
  </si>
  <si>
    <t>Stypendia dla uczniów</t>
  </si>
  <si>
    <t>3240</t>
  </si>
  <si>
    <t>Pozostała działalność</t>
  </si>
  <si>
    <t>85495</t>
  </si>
  <si>
    <t xml:space="preserve">Odpisy na ZFŚS </t>
  </si>
  <si>
    <t>4440</t>
  </si>
  <si>
    <t>Kultura i ochrona dziedzictwa narodowego</t>
  </si>
  <si>
    <t>921</t>
  </si>
  <si>
    <t>Domy i ośrodki kultury, świetlice i kluby</t>
  </si>
  <si>
    <t>92109</t>
  </si>
  <si>
    <t>Zakup materiałów i wyposażenia</t>
  </si>
  <si>
    <t>4210</t>
  </si>
  <si>
    <t>Zakup usług pozostałych</t>
  </si>
  <si>
    <t>4300</t>
  </si>
  <si>
    <t>Muzea</t>
  </si>
  <si>
    <t>92118</t>
  </si>
  <si>
    <t>Zakup materiałów i wyposażenia</t>
  </si>
  <si>
    <t>4210</t>
  </si>
  <si>
    <t>Zakup usług pozostałych</t>
  </si>
  <si>
    <t>4300</t>
  </si>
  <si>
    <t>Pozostała działalność</t>
  </si>
  <si>
    <t>92195</t>
  </si>
  <si>
    <t>Dotacja celowa z budżetu na finansowanie lub dofinansowanie zadań zleconych do realizacji stowarzyszeniom</t>
  </si>
  <si>
    <t>2820</t>
  </si>
  <si>
    <t>Nagrody o charakterze szczególnym niezaliczone do wynagrodzeń</t>
  </si>
  <si>
    <t>3040</t>
  </si>
  <si>
    <t>Zakup materiałów i wyposażenia</t>
  </si>
  <si>
    <t>4210</t>
  </si>
  <si>
    <t>Zakup usług pozostałych</t>
  </si>
  <si>
    <t>4300</t>
  </si>
  <si>
    <t>Kultura fizyczna i sport</t>
  </si>
  <si>
    <t>926</t>
  </si>
  <si>
    <t>Obiekty sportowe</t>
  </si>
  <si>
    <t>92601</t>
  </si>
  <si>
    <t>Wynagrodzenia osobowe pracowników</t>
  </si>
  <si>
    <t>4010</t>
  </si>
  <si>
    <t>Dodatkowe wynagrodzenie roczne</t>
  </si>
  <si>
    <t>4040</t>
  </si>
  <si>
    <t>Składki na ubezp.społeczne</t>
  </si>
  <si>
    <t>4110</t>
  </si>
  <si>
    <t>Składki na Fundusz Pracy</t>
  </si>
  <si>
    <t>4120</t>
  </si>
  <si>
    <t>Odpisy na ZFŚS</t>
  </si>
  <si>
    <t>4440</t>
  </si>
  <si>
    <t>Podróże służbowe krajowe</t>
  </si>
  <si>
    <t>4410</t>
  </si>
  <si>
    <t>Zakup materiałów i wyposażenia</t>
  </si>
  <si>
    <t>4210</t>
  </si>
  <si>
    <t>Zakup energii</t>
  </si>
  <si>
    <t>4260</t>
  </si>
  <si>
    <t>Zakup usług remontowych</t>
  </si>
  <si>
    <t>4270</t>
  </si>
  <si>
    <t>Zakup usług pozostałych</t>
  </si>
  <si>
    <t>4300</t>
  </si>
  <si>
    <t>Różne opłaty i składki</t>
  </si>
  <si>
    <t>4430</t>
  </si>
  <si>
    <t>Pozostała działalność</t>
  </si>
  <si>
    <t>92695</t>
  </si>
  <si>
    <t>Dotacja celowa z budżetu na finansowanie lub dofinansowanie zadań zleconych do realizacji stowarzyszeniom</t>
  </si>
  <si>
    <t>2820</t>
  </si>
  <si>
    <t>Nagrody o charakterze szczególnym niezaliczone do wynagrodzeń</t>
  </si>
  <si>
    <t>3040</t>
  </si>
  <si>
    <t>Zakup usług pozostałych</t>
  </si>
  <si>
    <t>4300</t>
  </si>
  <si>
    <t>Zakup materiałów i wyposażenia</t>
  </si>
  <si>
    <t>4210</t>
  </si>
  <si>
    <t>Różne rozliczenia</t>
  </si>
  <si>
    <t>758</t>
  </si>
  <si>
    <t>Rezerwy ogólne i celowe</t>
  </si>
  <si>
    <t>75818</t>
  </si>
  <si>
    <t>Rezerwy /rezerwa ogólna/</t>
  </si>
  <si>
    <t>4810</t>
  </si>
  <si>
    <t>Rezerwy /rezerwa celowa - awans nauczycieli/</t>
  </si>
  <si>
    <t>4810</t>
  </si>
  <si>
    <t>Rezerwy /rezerwa celowa - doskonalenie zawodowe nauczycieli/</t>
  </si>
  <si>
    <t>4810</t>
  </si>
  <si>
    <t>Rezerwy /rezerwa celowa – usamodzielnienia wychowanków/</t>
  </si>
  <si>
    <t>4810</t>
  </si>
  <si>
    <t>Rezerwy /rezerwa celowa - remonty w placówkach oświatowych/</t>
  </si>
  <si>
    <t>4810</t>
  </si>
  <si>
    <t>Rezerwy /rezerwa celowa – zakup wyposażenia i remonty w Starostwie Powiatowym/</t>
  </si>
  <si>
    <t>4810</t>
  </si>
  <si>
    <t>Ogółem wydatki</t>
  </si>
  <si>
    <t>Przewodniczący Rady Powiatu Mławskiego</t>
  </si>
  <si>
    <t>Jan Jerzy Wtulich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</si>
</sst>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@"/>
    <numFmt numFmtId="166" formatCode="#,##0"/>
    <numFmt numFmtId="167" formatCode="#,##0.00"/>
  </numFmts>
  <fonts count="18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i/>
      <sz val="10"/>
      <color indexed="8"/>
      <name val="Arial CE"/>
      <family val="2"/>
    </font>
    <font>
      <i/>
      <sz val="12"/>
      <color indexed="8"/>
      <name val="Arial CE"/>
      <family val="2"/>
    </font>
    <font>
      <i/>
      <sz val="11"/>
      <color indexed="8"/>
      <name val="Arial CE"/>
      <family val="2"/>
    </font>
    <font>
      <i/>
      <sz val="10"/>
      <color indexed="8"/>
      <name val="Arial CE"/>
      <family val="2"/>
    </font>
    <font>
      <u val="single"/>
      <sz val="10"/>
      <color indexed="9"/>
      <name val="Arial CE"/>
      <family val="0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4" fillId="0" borderId="1" xfId="0" applyAlignment="1">
      <alignment horizontal="center"/>
    </xf>
    <xf numFmtId="164" fontId="4" fillId="0" borderId="2" xfId="0" applyAlignment="1">
      <alignment horizontal="center"/>
    </xf>
    <xf numFmtId="164" fontId="4" fillId="0" borderId="2" xfId="0" applyAlignment="1">
      <alignment horizontal="center"/>
    </xf>
    <xf numFmtId="164" fontId="4" fillId="0" borderId="3" xfId="0" applyAlignment="1">
      <alignment horizontal="center"/>
    </xf>
    <xf numFmtId="164" fontId="4" fillId="0" borderId="3" xfId="0" applyAlignment="1">
      <alignment horizontal="center"/>
    </xf>
    <xf numFmtId="164" fontId="1" fillId="0" borderId="1" xfId="0" applyAlignment="1">
      <alignment horizontal="center"/>
    </xf>
    <xf numFmtId="164" fontId="4" fillId="0" borderId="1" xfId="0" applyAlignment="1">
      <alignment horizontal="center"/>
    </xf>
    <xf numFmtId="164" fontId="4" fillId="0" borderId="4" xfId="0" applyAlignment="1">
      <alignment horizontal="center"/>
    </xf>
    <xf numFmtId="164" fontId="1" fillId="0" borderId="4" xfId="0" applyAlignment="1">
      <alignment horizontal="center"/>
    </xf>
    <xf numFmtId="164" fontId="1" fillId="0" borderId="5" xfId="0" applyAlignment="1">
      <alignment horizontal="center" wrapText="1"/>
    </xf>
    <xf numFmtId="164" fontId="1" fillId="0" borderId="6" xfId="0" applyAlignment="1">
      <alignment horizontal="center"/>
    </xf>
    <xf numFmtId="164" fontId="1" fillId="0" borderId="6" xfId="0" applyAlignment="1">
      <alignment horizontal="center"/>
    </xf>
    <xf numFmtId="164" fontId="1" fillId="0" borderId="1" xfId="0" applyAlignment="1">
      <alignment horizontal="center"/>
    </xf>
    <xf numFmtId="164" fontId="4" fillId="0" borderId="4" xfId="0" applyAlignment="1">
      <alignment horizontal="center"/>
    </xf>
    <xf numFmtId="164" fontId="1" fillId="0" borderId="4" xfId="0" applyAlignment="1">
      <alignment horizontal="center"/>
    </xf>
    <xf numFmtId="164" fontId="1" fillId="0" borderId="5" xfId="0" applyAlignment="1">
      <alignment horizontal="center" wrapText="1"/>
    </xf>
    <xf numFmtId="164" fontId="1" fillId="0" borderId="1" xfId="0" applyAlignment="1">
      <alignment horizontal="center"/>
    </xf>
    <xf numFmtId="164" fontId="1" fillId="0" borderId="6" xfId="0" applyAlignment="1">
      <alignment horizontal="center"/>
    </xf>
    <xf numFmtId="164" fontId="1" fillId="0" borderId="0" xfId="0" applyAlignment="1">
      <alignment horizontal="center" wrapText="1"/>
    </xf>
    <xf numFmtId="164" fontId="1" fillId="0" borderId="1" xfId="0" applyAlignment="1">
      <alignment horizontal="center" wrapText="1"/>
    </xf>
    <xf numFmtId="164" fontId="1" fillId="0" borderId="7" xfId="0" applyAlignment="1">
      <alignment horizontal="center" wrapText="1"/>
    </xf>
    <xf numFmtId="164" fontId="1" fillId="0" borderId="8" xfId="0" applyAlignment="1">
      <alignment/>
    </xf>
    <xf numFmtId="164" fontId="1" fillId="0" borderId="9" xfId="0" applyAlignment="1">
      <alignment/>
    </xf>
    <xf numFmtId="164" fontId="1" fillId="0" borderId="2" xfId="0" applyAlignment="1">
      <alignment horizontal="center"/>
    </xf>
    <xf numFmtId="165" fontId="5" fillId="0" borderId="2" xfId="0" applyAlignment="1">
      <alignment/>
    </xf>
    <xf numFmtId="165" fontId="5" fillId="0" borderId="2" xfId="0" applyAlignment="1">
      <alignment horizontal="center"/>
    </xf>
    <xf numFmtId="165" fontId="1" fillId="0" borderId="3" xfId="0" applyAlignment="1">
      <alignment/>
    </xf>
    <xf numFmtId="165" fontId="1" fillId="0" borderId="2" xfId="0" applyAlignment="1">
      <alignment horizontal="center"/>
    </xf>
    <xf numFmtId="166" fontId="6" fillId="0" borderId="3" xfId="0" applyAlignment="1">
      <alignment horizontal="right"/>
    </xf>
    <xf numFmtId="165" fontId="7" fillId="0" borderId="2" xfId="0" applyAlignment="1">
      <alignment horizontal="left" wrapText="1"/>
    </xf>
    <xf numFmtId="165" fontId="7" fillId="0" borderId="2" xfId="0" applyAlignment="1">
      <alignment horizontal="left" wrapText="1"/>
    </xf>
    <xf numFmtId="165" fontId="7" fillId="0" borderId="10" xfId="0" applyAlignment="1">
      <alignment horizontal="center"/>
    </xf>
    <xf numFmtId="166" fontId="8" fillId="0" borderId="3" xfId="0" applyAlignment="1">
      <alignment horizontal="right"/>
    </xf>
    <xf numFmtId="166" fontId="8" fillId="0" borderId="2" xfId="0" applyAlignment="1">
      <alignment horizontal="right"/>
    </xf>
    <xf numFmtId="165" fontId="1" fillId="0" borderId="11" xfId="0" applyAlignment="1">
      <alignment horizontal="left"/>
    </xf>
    <xf numFmtId="165" fontId="1" fillId="0" borderId="11" xfId="0" applyAlignment="1">
      <alignment horizontal="left"/>
    </xf>
    <xf numFmtId="165" fontId="1" fillId="0" borderId="12" xfId="0" applyAlignment="1">
      <alignment horizontal="center"/>
    </xf>
    <xf numFmtId="166" fontId="1" fillId="0" borderId="13" xfId="0" applyAlignment="1">
      <alignment horizontal="right"/>
    </xf>
    <xf numFmtId="164" fontId="1" fillId="0" borderId="12" xfId="0" applyAlignment="1">
      <alignment horizontal="right"/>
    </xf>
    <xf numFmtId="165" fontId="5" fillId="0" borderId="10" xfId="0" applyAlignment="1">
      <alignment horizontal="center"/>
    </xf>
    <xf numFmtId="165" fontId="1" fillId="0" borderId="2" xfId="0" applyAlignment="1">
      <alignment/>
    </xf>
    <xf numFmtId="166" fontId="6" fillId="0" borderId="2" xfId="0" applyAlignment="1">
      <alignment horizontal="right"/>
    </xf>
    <xf numFmtId="165" fontId="7" fillId="0" borderId="1" xfId="0" applyAlignment="1">
      <alignment horizontal="left"/>
    </xf>
    <xf numFmtId="165" fontId="7" fillId="0" borderId="1" xfId="0" applyAlignment="1">
      <alignment horizontal="left"/>
    </xf>
    <xf numFmtId="165" fontId="7" fillId="0" borderId="7" xfId="0" applyAlignment="1">
      <alignment horizontal="center"/>
    </xf>
    <xf numFmtId="165" fontId="9" fillId="0" borderId="2" xfId="0" applyAlignment="1">
      <alignment horizontal="center"/>
    </xf>
    <xf numFmtId="166" fontId="8" fillId="0" borderId="14" xfId="0" applyAlignment="1">
      <alignment horizontal="right"/>
    </xf>
    <xf numFmtId="165" fontId="1" fillId="0" borderId="11" xfId="0" applyAlignment="1">
      <alignment horizontal="left"/>
    </xf>
    <xf numFmtId="164" fontId="2" fillId="0" borderId="15" xfId="0" applyAlignment="1">
      <alignment/>
    </xf>
    <xf numFmtId="164" fontId="2" fillId="0" borderId="16" xfId="0" applyAlignment="1">
      <alignment/>
    </xf>
    <xf numFmtId="165" fontId="1" fillId="0" borderId="11" xfId="0" applyAlignment="1">
      <alignment horizontal="center"/>
    </xf>
    <xf numFmtId="166" fontId="1" fillId="0" borderId="16" xfId="0" applyAlignment="1">
      <alignment horizontal="right"/>
    </xf>
    <xf numFmtId="166" fontId="8" fillId="0" borderId="16" xfId="0" applyAlignment="1">
      <alignment horizontal="right"/>
    </xf>
    <xf numFmtId="165" fontId="1" fillId="0" borderId="17" xfId="0" applyAlignment="1">
      <alignment horizontal="left"/>
    </xf>
    <xf numFmtId="165" fontId="1" fillId="0" borderId="17" xfId="0" applyAlignment="1">
      <alignment horizontal="left"/>
    </xf>
    <xf numFmtId="166" fontId="1" fillId="0" borderId="13" xfId="0" applyAlignment="1">
      <alignment horizontal="right"/>
    </xf>
    <xf numFmtId="166" fontId="1" fillId="0" borderId="12" xfId="0" applyAlignment="1">
      <alignment horizontal="right"/>
    </xf>
    <xf numFmtId="165" fontId="7" fillId="0" borderId="2" xfId="0" applyAlignment="1">
      <alignment horizontal="left"/>
    </xf>
    <xf numFmtId="165" fontId="7" fillId="0" borderId="2" xfId="0" applyAlignment="1">
      <alignment horizontal="left"/>
    </xf>
    <xf numFmtId="165" fontId="7" fillId="0" borderId="2" xfId="0" applyAlignment="1">
      <alignment horizontal="center"/>
    </xf>
    <xf numFmtId="165" fontId="1" fillId="0" borderId="18" xfId="0" applyAlignment="1">
      <alignment horizontal="center"/>
    </xf>
    <xf numFmtId="165" fontId="1" fillId="0" borderId="19" xfId="0" applyAlignment="1">
      <alignment horizontal="left"/>
    </xf>
    <xf numFmtId="165" fontId="1" fillId="0" borderId="19" xfId="0" applyAlignment="1">
      <alignment horizontal="left"/>
    </xf>
    <xf numFmtId="165" fontId="1" fillId="0" borderId="20" xfId="0" applyAlignment="1">
      <alignment horizontal="left"/>
    </xf>
    <xf numFmtId="165" fontId="1" fillId="0" borderId="20" xfId="0" applyAlignment="1">
      <alignment horizontal="left"/>
    </xf>
    <xf numFmtId="165" fontId="1" fillId="0" borderId="21" xfId="0" applyAlignment="1">
      <alignment horizontal="center"/>
    </xf>
    <xf numFmtId="166" fontId="1" fillId="0" borderId="22" xfId="0" applyAlignment="1">
      <alignment horizontal="right"/>
    </xf>
    <xf numFmtId="166" fontId="1" fillId="0" borderId="18" xfId="0" applyAlignment="1">
      <alignment horizontal="right"/>
    </xf>
    <xf numFmtId="164" fontId="1" fillId="0" borderId="18" xfId="0" applyAlignment="1">
      <alignment horizontal="right"/>
    </xf>
    <xf numFmtId="165" fontId="5" fillId="0" borderId="2" xfId="0" applyAlignment="1">
      <alignment horizontal="left"/>
    </xf>
    <xf numFmtId="165" fontId="1" fillId="0" borderId="3" xfId="0" applyAlignment="1">
      <alignment horizontal="center"/>
    </xf>
    <xf numFmtId="165" fontId="7" fillId="0" borderId="2" xfId="0" applyAlignment="1">
      <alignment/>
    </xf>
    <xf numFmtId="166" fontId="5" fillId="0" borderId="3" xfId="0" applyAlignment="1">
      <alignment horizontal="right"/>
    </xf>
    <xf numFmtId="166" fontId="5" fillId="0" borderId="2" xfId="0" applyAlignment="1">
      <alignment horizontal="right"/>
    </xf>
    <xf numFmtId="165" fontId="7" fillId="0" borderId="5" xfId="0" applyAlignment="1">
      <alignment horizontal="center"/>
    </xf>
    <xf numFmtId="165" fontId="7" fillId="0" borderId="1" xfId="0" applyAlignment="1">
      <alignment/>
    </xf>
    <xf numFmtId="166" fontId="8" fillId="0" borderId="5" xfId="0" applyAlignment="1">
      <alignment horizontal="right"/>
    </xf>
    <xf numFmtId="166" fontId="8" fillId="0" borderId="1" xfId="0" applyAlignment="1">
      <alignment horizontal="right"/>
    </xf>
    <xf numFmtId="165" fontId="1" fillId="0" borderId="23" xfId="0" applyAlignment="1">
      <alignment horizontal="left"/>
    </xf>
    <xf numFmtId="165" fontId="1" fillId="0" borderId="23" xfId="0" applyAlignment="1">
      <alignment horizontal="left"/>
    </xf>
    <xf numFmtId="165" fontId="1" fillId="0" borderId="23" xfId="0" applyAlignment="1">
      <alignment horizontal="center"/>
    </xf>
    <xf numFmtId="166" fontId="1" fillId="0" borderId="11" xfId="0" applyAlignment="1">
      <alignment horizontal="right"/>
    </xf>
    <xf numFmtId="166" fontId="1" fillId="0" borderId="24" xfId="0" applyAlignment="1">
      <alignment horizontal="right"/>
    </xf>
    <xf numFmtId="166" fontId="1" fillId="0" borderId="23" xfId="0" applyAlignment="1">
      <alignment horizontal="right"/>
    </xf>
    <xf numFmtId="165" fontId="1" fillId="0" borderId="19" xfId="0" applyAlignment="1">
      <alignment horizontal="center"/>
    </xf>
    <xf numFmtId="166" fontId="1" fillId="0" borderId="18" xfId="0" applyAlignment="1">
      <alignment horizontal="right"/>
    </xf>
    <xf numFmtId="166" fontId="1" fillId="0" borderId="25" xfId="0" applyAlignment="1">
      <alignment horizontal="right"/>
    </xf>
    <xf numFmtId="166" fontId="1" fillId="0" borderId="19" xfId="0" applyAlignment="1">
      <alignment horizontal="right"/>
    </xf>
    <xf numFmtId="166" fontId="1" fillId="0" borderId="4" xfId="0" applyAlignment="1">
      <alignment horizontal="right"/>
    </xf>
    <xf numFmtId="166" fontId="1" fillId="0" borderId="0" xfId="0" applyAlignment="1">
      <alignment horizontal="right"/>
    </xf>
    <xf numFmtId="164" fontId="1" fillId="0" borderId="26" xfId="0" applyAlignment="1">
      <alignment/>
    </xf>
    <xf numFmtId="165" fontId="1" fillId="0" borderId="18" xfId="0" applyAlignment="1">
      <alignment horizontal="left"/>
    </xf>
    <xf numFmtId="165" fontId="1" fillId="0" borderId="18" xfId="0" applyAlignment="1">
      <alignment horizontal="left"/>
    </xf>
    <xf numFmtId="165" fontId="1" fillId="0" borderId="20" xfId="0" applyAlignment="1">
      <alignment horizontal="left" wrapText="1"/>
    </xf>
    <xf numFmtId="165" fontId="1" fillId="0" borderId="27" xfId="0" applyAlignment="1">
      <alignment horizontal="left" wrapText="1"/>
    </xf>
    <xf numFmtId="165" fontId="1" fillId="0" borderId="20" xfId="0" applyAlignment="1">
      <alignment horizontal="center"/>
    </xf>
    <xf numFmtId="166" fontId="1" fillId="0" borderId="28" xfId="0" applyAlignment="1">
      <alignment horizontal="right"/>
    </xf>
    <xf numFmtId="166" fontId="1" fillId="0" borderId="29" xfId="0" applyAlignment="1">
      <alignment horizontal="right"/>
    </xf>
    <xf numFmtId="166" fontId="1" fillId="0" borderId="20" xfId="0" applyAlignment="1">
      <alignment horizontal="right"/>
    </xf>
    <xf numFmtId="166" fontId="1" fillId="0" borderId="21" xfId="0" applyAlignment="1">
      <alignment horizontal="right"/>
    </xf>
    <xf numFmtId="165" fontId="5" fillId="0" borderId="2" xfId="0" applyAlignment="1">
      <alignment wrapText="1"/>
    </xf>
    <xf numFmtId="166" fontId="5" fillId="0" borderId="14" xfId="0" applyAlignment="1">
      <alignment horizontal="right"/>
    </xf>
    <xf numFmtId="165" fontId="7" fillId="0" borderId="1" xfId="0" applyAlignment="1">
      <alignment horizontal="left" wrapText="1"/>
    </xf>
    <xf numFmtId="165" fontId="7" fillId="0" borderId="1" xfId="0" applyAlignment="1">
      <alignment horizontal="left" wrapText="1"/>
    </xf>
    <xf numFmtId="165" fontId="7" fillId="0" borderId="30" xfId="0" applyAlignment="1">
      <alignment horizontal="center"/>
    </xf>
    <xf numFmtId="165" fontId="10" fillId="0" borderId="1" xfId="0" applyAlignment="1">
      <alignment/>
    </xf>
    <xf numFmtId="166" fontId="8" fillId="0" borderId="30" xfId="0" applyAlignment="1">
      <alignment horizontal="right"/>
    </xf>
    <xf numFmtId="165" fontId="1" fillId="0" borderId="11" xfId="0" applyAlignment="1">
      <alignment horizontal="left" wrapText="1"/>
    </xf>
    <xf numFmtId="165" fontId="1" fillId="0" borderId="11" xfId="0" applyAlignment="1">
      <alignment horizontal="left" wrapText="1"/>
    </xf>
    <xf numFmtId="166" fontId="1" fillId="0" borderId="11" xfId="0" applyAlignment="1">
      <alignment horizontal="right"/>
    </xf>
    <xf numFmtId="166" fontId="1" fillId="0" borderId="15" xfId="0" applyAlignment="1">
      <alignment horizontal="right"/>
    </xf>
    <xf numFmtId="165" fontId="1" fillId="0" borderId="31" xfId="0" applyAlignment="1">
      <alignment horizontal="left"/>
    </xf>
    <xf numFmtId="165" fontId="1" fillId="0" borderId="31" xfId="0" applyAlignment="1">
      <alignment horizontal="left"/>
    </xf>
    <xf numFmtId="165" fontId="1" fillId="0" borderId="28" xfId="0" applyAlignment="1">
      <alignment horizontal="center"/>
    </xf>
    <xf numFmtId="166" fontId="1" fillId="0" borderId="28" xfId="0" applyAlignment="1">
      <alignment horizontal="right"/>
    </xf>
    <xf numFmtId="164" fontId="1" fillId="0" borderId="32" xfId="0" applyAlignment="1">
      <alignment horizontal="right"/>
    </xf>
    <xf numFmtId="164" fontId="1" fillId="0" borderId="28" xfId="0" applyAlignment="1">
      <alignment horizontal="right"/>
    </xf>
    <xf numFmtId="164" fontId="1" fillId="0" borderId="6" xfId="0" applyAlignment="1">
      <alignment/>
    </xf>
    <xf numFmtId="164" fontId="1" fillId="0" borderId="10" xfId="0" applyAlignment="1">
      <alignment/>
    </xf>
    <xf numFmtId="165" fontId="5" fillId="0" borderId="1" xfId="0" applyAlignment="1">
      <alignment wrapText="1"/>
    </xf>
    <xf numFmtId="165" fontId="5" fillId="0" borderId="1" xfId="0" applyAlignment="1">
      <alignment horizontal="center"/>
    </xf>
    <xf numFmtId="165" fontId="1" fillId="0" borderId="5" xfId="0" applyAlignment="1">
      <alignment/>
    </xf>
    <xf numFmtId="165" fontId="1" fillId="0" borderId="1" xfId="0" applyAlignment="1">
      <alignment horizontal="center"/>
    </xf>
    <xf numFmtId="166" fontId="5" fillId="0" borderId="5" xfId="0" applyAlignment="1">
      <alignment horizontal="right"/>
    </xf>
    <xf numFmtId="166" fontId="5" fillId="0" borderId="1" xfId="0" applyAlignment="1">
      <alignment horizontal="right"/>
    </xf>
    <xf numFmtId="165" fontId="7" fillId="0" borderId="3" xfId="0" applyAlignment="1">
      <alignment horizontal="center"/>
    </xf>
    <xf numFmtId="165" fontId="10" fillId="0" borderId="2" xfId="0" applyAlignment="1">
      <alignment/>
    </xf>
    <xf numFmtId="166" fontId="8" fillId="0" borderId="33" xfId="0" applyAlignment="1">
      <alignment horizontal="right"/>
    </xf>
    <xf numFmtId="165" fontId="1" fillId="0" borderId="34" xfId="0" applyAlignment="1">
      <alignment horizontal="left"/>
    </xf>
    <xf numFmtId="165" fontId="1" fillId="0" borderId="35" xfId="0" applyAlignment="1">
      <alignment horizontal="left"/>
    </xf>
    <xf numFmtId="165" fontId="1" fillId="0" borderId="11" xfId="0" applyAlignment="1">
      <alignment horizontal="center"/>
    </xf>
    <xf numFmtId="164" fontId="1" fillId="0" borderId="7" xfId="0" applyAlignment="1">
      <alignment/>
    </xf>
    <xf numFmtId="164" fontId="1" fillId="0" borderId="30" xfId="0" applyAlignment="1">
      <alignment/>
    </xf>
    <xf numFmtId="165" fontId="1" fillId="0" borderId="28" xfId="0" applyAlignment="1">
      <alignment horizontal="left" wrapText="1"/>
    </xf>
    <xf numFmtId="165" fontId="1" fillId="0" borderId="36" xfId="0" applyAlignment="1">
      <alignment horizontal="left" wrapText="1"/>
    </xf>
    <xf numFmtId="165" fontId="1" fillId="0" borderId="37" xfId="0" applyAlignment="1">
      <alignment horizontal="left" wrapText="1"/>
    </xf>
    <xf numFmtId="165" fontId="1" fillId="0" borderId="28" xfId="0" applyAlignment="1">
      <alignment horizontal="center"/>
    </xf>
    <xf numFmtId="164" fontId="1" fillId="0" borderId="0" xfId="0" applyAlignment="1">
      <alignment horizontal="right"/>
    </xf>
    <xf numFmtId="164" fontId="1" fillId="0" borderId="4" xfId="0" applyAlignment="1">
      <alignment horizontal="right"/>
    </xf>
    <xf numFmtId="164" fontId="1" fillId="0" borderId="33" xfId="0" applyAlignment="1">
      <alignment horizontal="right"/>
    </xf>
    <xf numFmtId="165" fontId="5" fillId="0" borderId="38" xfId="0" applyAlignment="1">
      <alignment wrapText="1"/>
    </xf>
    <xf numFmtId="165" fontId="5" fillId="0" borderId="38" xfId="0" applyAlignment="1">
      <alignment horizontal="center"/>
    </xf>
    <xf numFmtId="165" fontId="1" fillId="0" borderId="14" xfId="0" applyAlignment="1">
      <alignment/>
    </xf>
    <xf numFmtId="165" fontId="1" fillId="0" borderId="38" xfId="0" applyAlignment="1">
      <alignment horizontal="center"/>
    </xf>
    <xf numFmtId="165" fontId="1" fillId="0" borderId="12" xfId="0" applyAlignment="1">
      <alignment horizontal="left"/>
    </xf>
    <xf numFmtId="165" fontId="1" fillId="0" borderId="12" xfId="0" applyAlignment="1">
      <alignment horizontal="left"/>
    </xf>
    <xf numFmtId="165" fontId="1" fillId="0" borderId="1" xfId="0" applyAlignment="1">
      <alignment/>
    </xf>
    <xf numFmtId="165" fontId="1" fillId="0" borderId="15" xfId="0" applyAlignment="1">
      <alignment horizontal="center"/>
    </xf>
    <xf numFmtId="165" fontId="1" fillId="0" borderId="18" xfId="0" applyAlignment="1">
      <alignment horizontal="left" wrapText="1"/>
    </xf>
    <xf numFmtId="165" fontId="1" fillId="0" borderId="25" xfId="0" applyAlignment="1">
      <alignment horizontal="left" wrapText="1"/>
    </xf>
    <xf numFmtId="165" fontId="1" fillId="0" borderId="22" xfId="0" applyAlignment="1">
      <alignment horizontal="left" wrapText="1"/>
    </xf>
    <xf numFmtId="165" fontId="1" fillId="0" borderId="25" xfId="0" applyAlignment="1">
      <alignment horizontal="center"/>
    </xf>
    <xf numFmtId="166" fontId="1" fillId="0" borderId="12" xfId="0" applyAlignment="1">
      <alignment horizontal="right"/>
    </xf>
    <xf numFmtId="165" fontId="5" fillId="0" borderId="2" xfId="0" applyAlignment="1">
      <alignment horizontal="left" wrapText="1"/>
    </xf>
    <xf numFmtId="166" fontId="5" fillId="0" borderId="3" xfId="0" applyAlignment="1">
      <alignment/>
    </xf>
    <xf numFmtId="165" fontId="7" fillId="0" borderId="1" xfId="0" applyAlignment="1">
      <alignment horizontal="center"/>
    </xf>
    <xf numFmtId="165" fontId="10" fillId="0" borderId="2" xfId="0" applyAlignment="1">
      <alignment horizontal="center"/>
    </xf>
    <xf numFmtId="166" fontId="8" fillId="0" borderId="3" xfId="0" applyAlignment="1">
      <alignment/>
    </xf>
    <xf numFmtId="166" fontId="8" fillId="0" borderId="5" xfId="0" applyAlignment="1">
      <alignment/>
    </xf>
    <xf numFmtId="166" fontId="1" fillId="0" borderId="11" xfId="0" applyAlignment="1">
      <alignment/>
    </xf>
    <xf numFmtId="165" fontId="1" fillId="0" borderId="17" xfId="0" applyAlignment="1">
      <alignment horizontal="center"/>
    </xf>
    <xf numFmtId="166" fontId="1" fillId="0" borderId="17" xfId="0" applyAlignment="1">
      <alignment/>
    </xf>
    <xf numFmtId="166" fontId="1" fillId="0" borderId="18" xfId="0" applyAlignment="1">
      <alignment/>
    </xf>
    <xf numFmtId="166" fontId="1" fillId="0" borderId="19" xfId="0" applyAlignment="1">
      <alignment/>
    </xf>
    <xf numFmtId="166" fontId="1" fillId="0" borderId="20" xfId="0" applyAlignment="1">
      <alignment/>
    </xf>
    <xf numFmtId="164" fontId="1" fillId="0" borderId="31" xfId="0" applyAlignment="1">
      <alignment horizontal="left"/>
    </xf>
    <xf numFmtId="164" fontId="1" fillId="0" borderId="31" xfId="0" applyAlignment="1">
      <alignment horizontal="left"/>
    </xf>
    <xf numFmtId="164" fontId="1" fillId="0" borderId="28" xfId="0" applyAlignment="1">
      <alignment horizontal="center"/>
    </xf>
    <xf numFmtId="166" fontId="1" fillId="0" borderId="0" xfId="0" applyAlignment="1">
      <alignment/>
    </xf>
    <xf numFmtId="166" fontId="1" fillId="0" borderId="21" xfId="0" applyAlignment="1">
      <alignment/>
    </xf>
    <xf numFmtId="164" fontId="1" fillId="0" borderId="39" xfId="0" applyAlignment="1">
      <alignment/>
    </xf>
    <xf numFmtId="164" fontId="1" fillId="0" borderId="28" xfId="0" applyAlignment="1">
      <alignment/>
    </xf>
    <xf numFmtId="165" fontId="1" fillId="0" borderId="4" xfId="0" applyAlignment="1">
      <alignment horizontal="center"/>
    </xf>
    <xf numFmtId="166" fontId="8" fillId="0" borderId="30" xfId="0" applyAlignment="1">
      <alignment/>
    </xf>
    <xf numFmtId="166" fontId="8" fillId="0" borderId="2" xfId="0" applyAlignment="1">
      <alignment/>
    </xf>
    <xf numFmtId="166" fontId="1" fillId="0" borderId="11" xfId="0" applyAlignment="1">
      <alignment/>
    </xf>
    <xf numFmtId="166" fontId="1" fillId="0" borderId="12" xfId="0" applyAlignment="1">
      <alignment/>
    </xf>
    <xf numFmtId="166" fontId="1" fillId="0" borderId="15" xfId="0" applyAlignment="1">
      <alignment/>
    </xf>
    <xf numFmtId="166" fontId="1" fillId="0" borderId="18" xfId="0" applyAlignment="1">
      <alignment/>
    </xf>
    <xf numFmtId="166" fontId="1" fillId="0" borderId="25" xfId="0" applyAlignment="1">
      <alignment/>
    </xf>
    <xf numFmtId="165" fontId="8" fillId="0" borderId="2" xfId="0" applyAlignment="1">
      <alignment horizontal="center"/>
    </xf>
    <xf numFmtId="164" fontId="1" fillId="0" borderId="40" xfId="0" applyAlignment="1">
      <alignment/>
    </xf>
    <xf numFmtId="164" fontId="1" fillId="0" borderId="34" xfId="0" applyAlignment="1">
      <alignment/>
    </xf>
    <xf numFmtId="165" fontId="1" fillId="0" borderId="41" xfId="0" applyAlignment="1">
      <alignment horizontal="left"/>
    </xf>
    <xf numFmtId="166" fontId="1" fillId="0" borderId="16" xfId="0" applyAlignment="1">
      <alignment/>
    </xf>
    <xf numFmtId="164" fontId="1" fillId="0" borderId="42" xfId="0" applyAlignment="1">
      <alignment/>
    </xf>
    <xf numFmtId="165" fontId="1" fillId="0" borderId="9" xfId="0" applyAlignment="1">
      <alignment horizontal="left"/>
    </xf>
    <xf numFmtId="166" fontId="1" fillId="0" borderId="4" xfId="0" applyAlignment="1">
      <alignment/>
    </xf>
    <xf numFmtId="166" fontId="1" fillId="0" borderId="22" xfId="0" applyAlignment="1">
      <alignment/>
    </xf>
    <xf numFmtId="166" fontId="1" fillId="0" borderId="24" xfId="0" applyAlignment="1">
      <alignment/>
    </xf>
    <xf numFmtId="165" fontId="1" fillId="0" borderId="27" xfId="0" applyAlignment="1">
      <alignment horizontal="left"/>
    </xf>
    <xf numFmtId="166" fontId="1" fillId="0" borderId="21" xfId="0" applyAlignment="1">
      <alignment/>
    </xf>
    <xf numFmtId="166" fontId="1" fillId="0" borderId="29" xfId="0" applyAlignment="1">
      <alignment/>
    </xf>
    <xf numFmtId="166" fontId="1" fillId="0" borderId="43" xfId="0" applyAlignment="1">
      <alignment/>
    </xf>
    <xf numFmtId="165" fontId="8" fillId="0" borderId="1" xfId="0" applyAlignment="1">
      <alignment horizontal="center"/>
    </xf>
    <xf numFmtId="165" fontId="1" fillId="0" borderId="17" xfId="0" applyAlignment="1">
      <alignment horizontal="left"/>
    </xf>
    <xf numFmtId="165" fontId="1" fillId="0" borderId="12" xfId="0" applyAlignment="1">
      <alignment horizontal="left"/>
    </xf>
    <xf numFmtId="165" fontId="1" fillId="0" borderId="17" xfId="0" applyAlignment="1">
      <alignment horizontal="left"/>
    </xf>
    <xf numFmtId="165" fontId="1" fillId="0" borderId="23" xfId="0" applyAlignment="1">
      <alignment horizontal="center"/>
    </xf>
    <xf numFmtId="166" fontId="1" fillId="0" borderId="12" xfId="0" applyAlignment="1">
      <alignment/>
    </xf>
    <xf numFmtId="165" fontId="1" fillId="0" borderId="19" xfId="0" applyAlignment="1">
      <alignment horizontal="center"/>
    </xf>
    <xf numFmtId="165" fontId="1" fillId="0" borderId="18" xfId="0" applyAlignment="1">
      <alignment horizontal="center"/>
    </xf>
    <xf numFmtId="165" fontId="1" fillId="0" borderId="21" xfId="0" applyAlignment="1">
      <alignment horizontal="left"/>
    </xf>
    <xf numFmtId="165" fontId="1" fillId="0" borderId="25" xfId="0" applyAlignment="1">
      <alignment horizontal="left"/>
    </xf>
    <xf numFmtId="165" fontId="1" fillId="0" borderId="31" xfId="0" applyAlignment="1">
      <alignment horizontal="center"/>
    </xf>
    <xf numFmtId="166" fontId="1" fillId="0" borderId="28" xfId="0" applyAlignment="1">
      <alignment/>
    </xf>
    <xf numFmtId="165" fontId="4" fillId="0" borderId="38" xfId="0" applyAlignment="1">
      <alignment horizontal="center"/>
    </xf>
    <xf numFmtId="166" fontId="8" fillId="0" borderId="38" xfId="0" applyAlignment="1">
      <alignment/>
    </xf>
    <xf numFmtId="166" fontId="7" fillId="0" borderId="5" xfId="0" applyAlignment="1">
      <alignment/>
    </xf>
    <xf numFmtId="166" fontId="7" fillId="0" borderId="15" xfId="0" applyAlignment="1">
      <alignment/>
    </xf>
    <xf numFmtId="166" fontId="7" fillId="0" borderId="11" xfId="0" applyAlignment="1">
      <alignment/>
    </xf>
    <xf numFmtId="166" fontId="7" fillId="0" borderId="16" xfId="0" applyAlignment="1">
      <alignment/>
    </xf>
    <xf numFmtId="165" fontId="1" fillId="0" borderId="28" xfId="0" applyAlignment="1">
      <alignment horizontal="left"/>
    </xf>
    <xf numFmtId="165" fontId="1" fillId="0" borderId="28" xfId="0" applyAlignment="1">
      <alignment horizontal="left"/>
    </xf>
    <xf numFmtId="166" fontId="1" fillId="0" borderId="31" xfId="0" applyAlignment="1">
      <alignment/>
    </xf>
    <xf numFmtId="166" fontId="1" fillId="0" borderId="32" xfId="0" applyAlignment="1">
      <alignment/>
    </xf>
    <xf numFmtId="164" fontId="1" fillId="0" borderId="32" xfId="0" applyAlignment="1">
      <alignment/>
    </xf>
    <xf numFmtId="166" fontId="1" fillId="0" borderId="39" xfId="0" applyAlignment="1">
      <alignment/>
    </xf>
    <xf numFmtId="165" fontId="5" fillId="0" borderId="38" xfId="0" applyAlignment="1">
      <alignment horizontal="left" wrapText="1"/>
    </xf>
    <xf numFmtId="165" fontId="5" fillId="0" borderId="14" xfId="0" applyAlignment="1">
      <alignment horizontal="center"/>
    </xf>
    <xf numFmtId="166" fontId="5" fillId="0" borderId="14" xfId="0" applyAlignment="1">
      <alignment/>
    </xf>
    <xf numFmtId="165" fontId="4" fillId="0" borderId="1" xfId="0" applyAlignment="1">
      <alignment/>
    </xf>
    <xf numFmtId="166" fontId="7" fillId="0" borderId="3" xfId="0" applyAlignment="1">
      <alignment/>
    </xf>
    <xf numFmtId="165" fontId="1" fillId="0" borderId="17" xfId="0" applyAlignment="1">
      <alignment wrapText="1"/>
    </xf>
    <xf numFmtId="165" fontId="1" fillId="0" borderId="12" xfId="0" applyAlignment="1">
      <alignment wrapText="1"/>
    </xf>
    <xf numFmtId="165" fontId="1" fillId="0" borderId="17" xfId="0" applyAlignment="1">
      <alignment wrapText="1"/>
    </xf>
    <xf numFmtId="164" fontId="1" fillId="0" borderId="11" xfId="0" applyAlignment="1">
      <alignment horizontal="center"/>
    </xf>
    <xf numFmtId="164" fontId="1" fillId="0" borderId="18" xfId="0" applyAlignment="1">
      <alignment/>
    </xf>
    <xf numFmtId="165" fontId="1" fillId="0" borderId="19" xfId="0" applyAlignment="1">
      <alignment wrapText="1"/>
    </xf>
    <xf numFmtId="165" fontId="1" fillId="0" borderId="42" xfId="0" applyAlignment="1">
      <alignment wrapText="1"/>
    </xf>
    <xf numFmtId="165" fontId="1" fillId="0" borderId="19" xfId="0" applyAlignment="1">
      <alignment wrapText="1"/>
    </xf>
    <xf numFmtId="164" fontId="1" fillId="0" borderId="18" xfId="0" applyAlignment="1">
      <alignment horizontal="center"/>
    </xf>
    <xf numFmtId="165" fontId="1" fillId="0" borderId="19" xfId="0" applyAlignment="1">
      <alignment/>
    </xf>
    <xf numFmtId="165" fontId="1" fillId="0" borderId="18" xfId="0" applyAlignment="1">
      <alignment/>
    </xf>
    <xf numFmtId="165" fontId="1" fillId="0" borderId="19" xfId="0" applyAlignment="1">
      <alignment/>
    </xf>
    <xf numFmtId="164" fontId="1" fillId="0" borderId="21" xfId="0" applyAlignment="1">
      <alignment/>
    </xf>
    <xf numFmtId="165" fontId="1" fillId="0" borderId="18" xfId="0" applyAlignment="1">
      <alignment wrapText="1"/>
    </xf>
    <xf numFmtId="165" fontId="1" fillId="0" borderId="28" xfId="0" applyAlignment="1">
      <alignment wrapText="1"/>
    </xf>
    <xf numFmtId="164" fontId="2" fillId="0" borderId="32" xfId="0" applyAlignment="1">
      <alignment wrapText="1"/>
    </xf>
    <xf numFmtId="164" fontId="2" fillId="0" borderId="39" xfId="0" applyAlignment="1">
      <alignment wrapText="1"/>
    </xf>
    <xf numFmtId="165" fontId="4" fillId="0" borderId="38" xfId="0" applyAlignment="1">
      <alignment/>
    </xf>
    <xf numFmtId="166" fontId="1" fillId="0" borderId="16" xfId="0" applyAlignment="1">
      <alignment/>
    </xf>
    <xf numFmtId="165" fontId="1" fillId="0" borderId="12" xfId="0" applyAlignment="1">
      <alignment/>
    </xf>
    <xf numFmtId="165" fontId="1" fillId="0" borderId="12" xfId="0" applyAlignment="1">
      <alignment/>
    </xf>
    <xf numFmtId="164" fontId="1" fillId="0" borderId="13" xfId="0" applyAlignment="1">
      <alignment horizontal="center"/>
    </xf>
    <xf numFmtId="164" fontId="1" fillId="0" borderId="12" xfId="0" applyAlignment="1">
      <alignment/>
    </xf>
    <xf numFmtId="165" fontId="7" fillId="0" borderId="2" xfId="0" applyAlignment="1">
      <alignment wrapText="1"/>
    </xf>
    <xf numFmtId="165" fontId="7" fillId="0" borderId="6" xfId="0" applyAlignment="1">
      <alignment horizontal="center" wrapText="1"/>
    </xf>
    <xf numFmtId="165" fontId="4" fillId="0" borderId="2" xfId="0" applyAlignment="1">
      <alignment/>
    </xf>
    <xf numFmtId="166" fontId="5" fillId="0" borderId="2" xfId="0" applyAlignment="1">
      <alignment/>
    </xf>
    <xf numFmtId="166" fontId="6" fillId="0" borderId="3" xfId="0" applyAlignment="1">
      <alignment/>
    </xf>
    <xf numFmtId="165" fontId="8" fillId="0" borderId="1" xfId="0" applyAlignment="1">
      <alignment horizontal="left" wrapText="1"/>
    </xf>
    <xf numFmtId="165" fontId="8" fillId="0" borderId="1" xfId="0" applyAlignment="1">
      <alignment horizontal="left" wrapText="1"/>
    </xf>
    <xf numFmtId="165" fontId="9" fillId="0" borderId="38" xfId="0" applyAlignment="1">
      <alignment/>
    </xf>
    <xf numFmtId="166" fontId="8" fillId="0" borderId="14" xfId="0" applyAlignment="1">
      <alignment/>
    </xf>
    <xf numFmtId="165" fontId="1" fillId="0" borderId="11" xfId="0" applyAlignment="1">
      <alignment horizontal="left" wrapText="1"/>
    </xf>
    <xf numFmtId="165" fontId="1" fillId="0" borderId="11" xfId="0" applyAlignment="1">
      <alignment horizontal="left" wrapText="1"/>
    </xf>
    <xf numFmtId="165" fontId="7" fillId="0" borderId="6" xfId="0" applyAlignment="1">
      <alignment horizontal="center"/>
    </xf>
    <xf numFmtId="165" fontId="1" fillId="0" borderId="38" xfId="0" applyAlignment="1">
      <alignment/>
    </xf>
    <xf numFmtId="166" fontId="10" fillId="0" borderId="0" xfId="0" applyAlignment="1">
      <alignment/>
    </xf>
    <xf numFmtId="166" fontId="1" fillId="0" borderId="0" xfId="0" applyAlignment="1">
      <alignment/>
    </xf>
    <xf numFmtId="165" fontId="11" fillId="0" borderId="1" xfId="0" applyAlignment="1">
      <alignment horizontal="left"/>
    </xf>
    <xf numFmtId="165" fontId="11" fillId="0" borderId="1" xfId="0" applyAlignment="1">
      <alignment horizontal="left"/>
    </xf>
    <xf numFmtId="165" fontId="1" fillId="0" borderId="6" xfId="0" applyAlignment="1">
      <alignment horizontal="left" wrapText="1"/>
    </xf>
    <xf numFmtId="165" fontId="1" fillId="0" borderId="6" xfId="0" applyAlignment="1">
      <alignment horizontal="left" wrapText="1"/>
    </xf>
    <xf numFmtId="166" fontId="1" fillId="0" borderId="6" xfId="0" applyAlignment="1">
      <alignment/>
    </xf>
    <xf numFmtId="166" fontId="1" fillId="0" borderId="2" xfId="0" applyAlignment="1">
      <alignment/>
    </xf>
    <xf numFmtId="165" fontId="5" fillId="0" borderId="2" xfId="0" applyAlignment="1">
      <alignment horizontal="left"/>
    </xf>
    <xf numFmtId="165" fontId="5" fillId="0" borderId="2" xfId="0" applyAlignment="1">
      <alignment horizontal="left"/>
    </xf>
    <xf numFmtId="166" fontId="12" fillId="0" borderId="2" xfId="0" applyAlignment="1">
      <alignment horizontal="right"/>
    </xf>
    <xf numFmtId="166" fontId="1" fillId="0" borderId="16" xfId="0" applyAlignment="1">
      <alignment horizontal="right"/>
    </xf>
    <xf numFmtId="166" fontId="1" fillId="0" borderId="22" xfId="0" applyAlignment="1">
      <alignment horizontal="right"/>
    </xf>
    <xf numFmtId="166" fontId="1" fillId="0" borderId="33" xfId="0" applyAlignment="1">
      <alignment horizontal="right"/>
    </xf>
    <xf numFmtId="165" fontId="6" fillId="0" borderId="1" xfId="0" applyAlignment="1">
      <alignment horizontal="left" wrapText="1"/>
    </xf>
    <xf numFmtId="165" fontId="6" fillId="0" borderId="1" xfId="0" applyAlignment="1">
      <alignment horizontal="left" wrapText="1"/>
    </xf>
    <xf numFmtId="166" fontId="12" fillId="0" borderId="1" xfId="0" applyAlignment="1">
      <alignment/>
    </xf>
    <xf numFmtId="166" fontId="12" fillId="0" borderId="2" xfId="0" applyAlignment="1">
      <alignment/>
    </xf>
    <xf numFmtId="166" fontId="1" fillId="0" borderId="23" xfId="0" applyAlignment="1">
      <alignment/>
    </xf>
    <xf numFmtId="166" fontId="1" fillId="0" borderId="19" xfId="0" applyAlignment="1">
      <alignment/>
    </xf>
    <xf numFmtId="165" fontId="1" fillId="0" borderId="31" xfId="0" applyAlignment="1">
      <alignment horizontal="center"/>
    </xf>
    <xf numFmtId="166" fontId="1" fillId="0" borderId="38" xfId="0" applyAlignment="1">
      <alignment/>
    </xf>
    <xf numFmtId="166" fontId="1" fillId="0" borderId="33" xfId="0" applyAlignment="1">
      <alignment/>
    </xf>
    <xf numFmtId="165" fontId="7" fillId="0" borderId="38" xfId="0" applyAlignment="1">
      <alignment horizontal="left" wrapText="1"/>
    </xf>
    <xf numFmtId="165" fontId="7" fillId="0" borderId="38" xfId="0" applyAlignment="1">
      <alignment horizontal="left" wrapText="1"/>
    </xf>
    <xf numFmtId="165" fontId="7" fillId="0" borderId="38" xfId="0" applyAlignment="1">
      <alignment horizontal="center"/>
    </xf>
    <xf numFmtId="165" fontId="1" fillId="0" borderId="6" xfId="0" applyAlignment="1">
      <alignment horizontal="left"/>
    </xf>
    <xf numFmtId="165" fontId="1" fillId="0" borderId="6" xfId="0" applyAlignment="1">
      <alignment horizontal="left"/>
    </xf>
    <xf numFmtId="166" fontId="1" fillId="0" borderId="6" xfId="0" applyAlignment="1">
      <alignment/>
    </xf>
    <xf numFmtId="166" fontId="1" fillId="0" borderId="2" xfId="0" applyAlignment="1">
      <alignment/>
    </xf>
    <xf numFmtId="165" fontId="13" fillId="0" borderId="2" xfId="0" applyAlignment="1">
      <alignment horizontal="left"/>
    </xf>
    <xf numFmtId="165" fontId="13" fillId="0" borderId="2" xfId="0" applyAlignment="1">
      <alignment horizontal="center"/>
    </xf>
    <xf numFmtId="165" fontId="8" fillId="0" borderId="2" xfId="0" applyAlignment="1">
      <alignment horizontal="left" wrapText="1"/>
    </xf>
    <xf numFmtId="165" fontId="8" fillId="0" borderId="2" xfId="0" applyAlignment="1">
      <alignment horizontal="left" wrapText="1"/>
    </xf>
    <xf numFmtId="165" fontId="8" fillId="0" borderId="38" xfId="0" applyAlignment="1">
      <alignment horizontal="center"/>
    </xf>
    <xf numFmtId="165" fontId="14" fillId="0" borderId="38" xfId="0" applyAlignment="1">
      <alignment horizontal="center"/>
    </xf>
    <xf numFmtId="165" fontId="1" fillId="0" borderId="2" xfId="0" applyAlignment="1">
      <alignment horizontal="left" wrapText="1"/>
    </xf>
    <xf numFmtId="165" fontId="1" fillId="0" borderId="2" xfId="0" applyAlignment="1">
      <alignment horizontal="left" wrapText="1"/>
    </xf>
    <xf numFmtId="165" fontId="1" fillId="0" borderId="2" xfId="0" applyAlignment="1">
      <alignment horizontal="center"/>
    </xf>
    <xf numFmtId="166" fontId="1" fillId="0" borderId="3" xfId="0" applyAlignment="1">
      <alignment horizontal="right"/>
    </xf>
    <xf numFmtId="165" fontId="15" fillId="0" borderId="4" xfId="0" applyAlignment="1">
      <alignment horizontal="center"/>
    </xf>
    <xf numFmtId="165" fontId="1" fillId="0" borderId="20" xfId="0" applyAlignment="1">
      <alignment horizontal="left" wrapText="1"/>
    </xf>
    <xf numFmtId="165" fontId="1" fillId="0" borderId="19" xfId="0" applyAlignment="1">
      <alignment horizontal="left" wrapText="1"/>
    </xf>
    <xf numFmtId="164" fontId="2" fillId="0" borderId="25" xfId="0" applyAlignment="1">
      <alignment horizontal="left" wrapText="1"/>
    </xf>
    <xf numFmtId="164" fontId="2" fillId="0" borderId="25" xfId="0" applyAlignment="1">
      <alignment horizontal="left"/>
    </xf>
    <xf numFmtId="165" fontId="5" fillId="0" borderId="6" xfId="0" applyAlignment="1">
      <alignment horizontal="left"/>
    </xf>
    <xf numFmtId="165" fontId="5" fillId="0" borderId="6" xfId="0" applyAlignment="1">
      <alignment horizontal="center"/>
    </xf>
    <xf numFmtId="165" fontId="1" fillId="0" borderId="2" xfId="0" applyAlignment="1">
      <alignment horizontal="left"/>
    </xf>
    <xf numFmtId="165" fontId="8" fillId="0" borderId="6" xfId="0" applyAlignment="1">
      <alignment horizontal="left" wrapText="1"/>
    </xf>
    <xf numFmtId="165" fontId="8" fillId="0" borderId="6" xfId="0" applyAlignment="1">
      <alignment horizontal="left" wrapText="1"/>
    </xf>
    <xf numFmtId="165" fontId="5" fillId="0" borderId="3" xfId="0" applyAlignment="1">
      <alignment horizontal="left"/>
    </xf>
    <xf numFmtId="166" fontId="8" fillId="0" borderId="1" xfId="0" applyAlignment="1">
      <alignment/>
    </xf>
    <xf numFmtId="165" fontId="1" fillId="0" borderId="21" xfId="0" applyAlignment="1">
      <alignment horizontal="left"/>
    </xf>
    <xf numFmtId="165" fontId="1" fillId="0" borderId="12" xfId="0" applyAlignment="1">
      <alignment horizontal="left"/>
    </xf>
    <xf numFmtId="164" fontId="2" fillId="0" borderId="24" xfId="0" applyAlignment="1">
      <alignment/>
    </xf>
    <xf numFmtId="164" fontId="2" fillId="0" borderId="13" xfId="0" applyAlignment="1">
      <alignment/>
    </xf>
    <xf numFmtId="165" fontId="1" fillId="0" borderId="12" xfId="0" applyAlignment="1">
      <alignment horizontal="center"/>
    </xf>
    <xf numFmtId="166" fontId="10" fillId="0" borderId="12" xfId="0" applyAlignment="1">
      <alignment/>
    </xf>
    <xf numFmtId="165" fontId="1" fillId="0" borderId="18" xfId="0" applyAlignment="1">
      <alignment horizontal="left"/>
    </xf>
    <xf numFmtId="164" fontId="2" fillId="0" borderId="25" xfId="0" applyAlignment="1">
      <alignment/>
    </xf>
    <xf numFmtId="164" fontId="2" fillId="0" borderId="22" xfId="0" applyAlignment="1">
      <alignment/>
    </xf>
    <xf numFmtId="166" fontId="10" fillId="0" borderId="18" xfId="0" applyAlignment="1">
      <alignment/>
    </xf>
    <xf numFmtId="165" fontId="1" fillId="0" borderId="36" xfId="0" applyAlignment="1">
      <alignment horizontal="left"/>
    </xf>
    <xf numFmtId="165" fontId="1" fillId="0" borderId="37" xfId="0" applyAlignment="1">
      <alignment horizontal="left"/>
    </xf>
    <xf numFmtId="166" fontId="1" fillId="0" borderId="28" xfId="0" applyAlignment="1">
      <alignment/>
    </xf>
    <xf numFmtId="164" fontId="1" fillId="0" borderId="28" xfId="0" applyAlignment="1">
      <alignment/>
    </xf>
    <xf numFmtId="165" fontId="1" fillId="0" borderId="1" xfId="0" applyAlignment="1">
      <alignment horizontal="left"/>
    </xf>
    <xf numFmtId="165" fontId="1" fillId="0" borderId="44" xfId="0" applyAlignment="1">
      <alignment horizontal="left"/>
    </xf>
    <xf numFmtId="165" fontId="8" fillId="0" borderId="2" xfId="0" applyAlignment="1">
      <alignment horizontal="left"/>
    </xf>
    <xf numFmtId="165" fontId="8" fillId="0" borderId="2" xfId="0" applyAlignment="1">
      <alignment horizontal="left"/>
    </xf>
    <xf numFmtId="165" fontId="5" fillId="0" borderId="6" xfId="0" applyAlignment="1">
      <alignment horizontal="left" wrapText="1"/>
    </xf>
    <xf numFmtId="166" fontId="1" fillId="0" borderId="13" xfId="0" applyAlignment="1">
      <alignment/>
    </xf>
    <xf numFmtId="165" fontId="7" fillId="0" borderId="1" xfId="0" applyAlignment="1">
      <alignment horizontal="left" wrapText="1"/>
    </xf>
    <xf numFmtId="165" fontId="15" fillId="0" borderId="1" xfId="0" applyAlignment="1">
      <alignment horizontal="left"/>
    </xf>
    <xf numFmtId="165" fontId="15" fillId="0" borderId="1" xfId="0" applyAlignment="1">
      <alignment horizontal="center"/>
    </xf>
    <xf numFmtId="164" fontId="1" fillId="0" borderId="18" xfId="0" applyAlignment="1">
      <alignment horizontal="right"/>
    </xf>
    <xf numFmtId="165" fontId="1" fillId="0" borderId="26" xfId="0" applyAlignment="1">
      <alignment/>
    </xf>
    <xf numFmtId="165" fontId="1" fillId="0" borderId="0" xfId="0" applyAlignment="1">
      <alignment/>
    </xf>
    <xf numFmtId="165" fontId="1" fillId="0" borderId="12" xfId="0" applyAlignment="1">
      <alignment/>
    </xf>
    <xf numFmtId="164" fontId="1" fillId="0" borderId="33" xfId="0" applyAlignment="1">
      <alignment/>
    </xf>
    <xf numFmtId="164" fontId="1" fillId="0" borderId="4" xfId="0" applyAlignment="1">
      <alignment/>
    </xf>
    <xf numFmtId="165" fontId="8" fillId="0" borderId="2" xfId="0" applyAlignment="1">
      <alignment horizontal="left" wrapText="1"/>
    </xf>
    <xf numFmtId="165" fontId="8" fillId="0" borderId="2" xfId="0" applyAlignment="1">
      <alignment horizontal="left" wrapText="1"/>
    </xf>
    <xf numFmtId="165" fontId="8" fillId="0" borderId="2" xfId="0" applyAlignment="1">
      <alignment horizontal="left" wrapText="1"/>
    </xf>
    <xf numFmtId="165" fontId="4" fillId="0" borderId="14" xfId="0" applyAlignment="1">
      <alignment/>
    </xf>
    <xf numFmtId="165" fontId="1" fillId="0" borderId="4" xfId="0" applyAlignment="1">
      <alignment/>
    </xf>
    <xf numFmtId="165" fontId="7" fillId="0" borderId="26" xfId="0" applyAlignment="1">
      <alignment horizontal="left"/>
    </xf>
    <xf numFmtId="165" fontId="7" fillId="0" borderId="0" xfId="0" applyAlignment="1">
      <alignment horizontal="left"/>
    </xf>
    <xf numFmtId="165" fontId="4" fillId="0" borderId="0" xfId="0" applyAlignment="1">
      <alignment/>
    </xf>
    <xf numFmtId="165" fontId="9" fillId="0" borderId="38" xfId="0" applyAlignment="1">
      <alignment horizontal="center"/>
    </xf>
    <xf numFmtId="166" fontId="1" fillId="0" borderId="13" xfId="0" applyAlignment="1">
      <alignment/>
    </xf>
    <xf numFmtId="166" fontId="9" fillId="0" borderId="12" xfId="0" applyAlignment="1">
      <alignment/>
    </xf>
    <xf numFmtId="165" fontId="7" fillId="0" borderId="2" xfId="0" applyAlignment="1">
      <alignment horizontal="left"/>
    </xf>
    <xf numFmtId="166" fontId="7" fillId="0" borderId="2" xfId="0" applyAlignment="1">
      <alignment horizontal="right"/>
    </xf>
    <xf numFmtId="165" fontId="1" fillId="0" borderId="2" xfId="0" applyAlignment="1">
      <alignment horizontal="left" wrapText="1"/>
    </xf>
    <xf numFmtId="166" fontId="1" fillId="0" borderId="2" xfId="0" applyAlignment="1">
      <alignment horizontal="right"/>
    </xf>
    <xf numFmtId="165" fontId="1" fillId="0" borderId="21" xfId="0" applyAlignment="1">
      <alignment horizontal="left"/>
    </xf>
    <xf numFmtId="165" fontId="1" fillId="0" borderId="21" xfId="0" applyAlignment="1">
      <alignment horizontal="left"/>
    </xf>
    <xf numFmtId="165" fontId="1" fillId="0" borderId="33" xfId="0" applyAlignment="1">
      <alignment horizontal="center"/>
    </xf>
    <xf numFmtId="164" fontId="1" fillId="0" borderId="11" xfId="0" applyAlignment="1">
      <alignment horizontal="right"/>
    </xf>
    <xf numFmtId="165" fontId="1" fillId="0" borderId="4" xfId="0" applyAlignment="1">
      <alignment horizontal="left"/>
    </xf>
    <xf numFmtId="165" fontId="1" fillId="0" borderId="4" xfId="0" applyAlignment="1">
      <alignment horizontal="left"/>
    </xf>
    <xf numFmtId="165" fontId="7" fillId="0" borderId="1" xfId="0" applyAlignment="1">
      <alignment horizontal="left"/>
    </xf>
    <xf numFmtId="165" fontId="1" fillId="0" borderId="12" xfId="0" applyAlignment="1">
      <alignment horizontal="left" wrapText="1"/>
    </xf>
    <xf numFmtId="165" fontId="1" fillId="0" borderId="17" xfId="0" applyAlignment="1">
      <alignment horizontal="left" wrapText="1"/>
    </xf>
    <xf numFmtId="165" fontId="1" fillId="0" borderId="12" xfId="0" applyAlignment="1">
      <alignment horizontal="left" wrapText="1"/>
    </xf>
    <xf numFmtId="166" fontId="7" fillId="0" borderId="11" xfId="0" applyAlignment="1">
      <alignment horizontal="right"/>
    </xf>
    <xf numFmtId="165" fontId="1" fillId="0" borderId="12" xfId="0" applyAlignment="1">
      <alignment horizontal="left" wrapText="1"/>
    </xf>
    <xf numFmtId="165" fontId="1" fillId="0" borderId="12" xfId="0" applyAlignment="1">
      <alignment horizontal="left" wrapText="1"/>
    </xf>
    <xf numFmtId="165" fontId="1" fillId="0" borderId="18" xfId="0" applyAlignment="1">
      <alignment horizontal="left"/>
    </xf>
    <xf numFmtId="165" fontId="1" fillId="0" borderId="28" xfId="0" applyAlignment="1">
      <alignment horizontal="left"/>
    </xf>
    <xf numFmtId="165" fontId="1" fillId="0" borderId="28" xfId="0" applyAlignment="1">
      <alignment horizontal="left"/>
    </xf>
    <xf numFmtId="165" fontId="1" fillId="0" borderId="11" xfId="0" applyAlignment="1">
      <alignment horizontal="left"/>
    </xf>
    <xf numFmtId="165" fontId="1" fillId="0" borderId="13" xfId="0" applyAlignment="1">
      <alignment horizontal="center"/>
    </xf>
    <xf numFmtId="165" fontId="1" fillId="0" borderId="22" xfId="0" applyAlignment="1">
      <alignment horizontal="center"/>
    </xf>
    <xf numFmtId="166" fontId="1" fillId="0" borderId="33" xfId="0" applyAlignment="1">
      <alignment/>
    </xf>
    <xf numFmtId="166" fontId="1" fillId="0" borderId="43" xfId="0" applyAlignment="1">
      <alignment/>
    </xf>
    <xf numFmtId="166" fontId="9" fillId="0" borderId="18" xfId="0" applyAlignment="1">
      <alignment/>
    </xf>
    <xf numFmtId="165" fontId="1" fillId="0" borderId="25" xfId="0" applyAlignment="1">
      <alignment horizontal="left"/>
    </xf>
    <xf numFmtId="165" fontId="1" fillId="0" borderId="22" xfId="0" applyAlignment="1">
      <alignment horizontal="left"/>
    </xf>
    <xf numFmtId="166" fontId="1" fillId="0" borderId="22" xfId="0" applyAlignment="1">
      <alignment/>
    </xf>
    <xf numFmtId="166" fontId="4" fillId="0" borderId="18" xfId="0" applyAlignment="1">
      <alignment/>
    </xf>
    <xf numFmtId="166" fontId="7" fillId="0" borderId="1" xfId="0" applyAlignment="1">
      <alignment horizontal="right"/>
    </xf>
    <xf numFmtId="165" fontId="1" fillId="0" borderId="18" xfId="0" applyAlignment="1">
      <alignment horizontal="left" wrapText="1"/>
    </xf>
    <xf numFmtId="165" fontId="1" fillId="0" borderId="19" xfId="0" applyAlignment="1">
      <alignment horizontal="left" wrapText="1"/>
    </xf>
    <xf numFmtId="165" fontId="1" fillId="0" borderId="18" xfId="0" applyAlignment="1">
      <alignment horizontal="left" wrapText="1"/>
    </xf>
    <xf numFmtId="165" fontId="1" fillId="0" borderId="19" xfId="0" applyAlignment="1">
      <alignment horizontal="left"/>
    </xf>
    <xf numFmtId="165" fontId="1" fillId="0" borderId="19" xfId="0" applyAlignment="1">
      <alignment horizontal="left"/>
    </xf>
    <xf numFmtId="164" fontId="1" fillId="0" borderId="45" xfId="0" applyAlignment="1">
      <alignment/>
    </xf>
    <xf numFmtId="164" fontId="1" fillId="0" borderId="46" xfId="0" applyAlignment="1">
      <alignment/>
    </xf>
    <xf numFmtId="165" fontId="1" fillId="0" borderId="6" xfId="0" applyAlignment="1">
      <alignment horizontal="left"/>
    </xf>
    <xf numFmtId="165" fontId="1" fillId="0" borderId="2" xfId="0" applyAlignment="1">
      <alignment horizontal="left"/>
    </xf>
    <xf numFmtId="165" fontId="1" fillId="0" borderId="6" xfId="0" applyAlignment="1">
      <alignment horizontal="left"/>
    </xf>
    <xf numFmtId="166" fontId="1" fillId="0" borderId="1" xfId="0" applyAlignment="1">
      <alignment horizontal="right"/>
    </xf>
    <xf numFmtId="166" fontId="7" fillId="0" borderId="4" xfId="0" applyAlignment="1">
      <alignment horizontal="right"/>
    </xf>
    <xf numFmtId="165" fontId="1" fillId="0" borderId="2" xfId="0" applyAlignment="1">
      <alignment horizontal="left"/>
    </xf>
    <xf numFmtId="165" fontId="1" fillId="0" borderId="2" xfId="0" applyAlignment="1">
      <alignment horizontal="left"/>
    </xf>
    <xf numFmtId="165" fontId="1" fillId="0" borderId="2" xfId="0" applyAlignment="1">
      <alignment horizontal="left" wrapText="1"/>
    </xf>
    <xf numFmtId="165" fontId="1" fillId="0" borderId="38" xfId="0" applyAlignment="1">
      <alignment horizontal="center"/>
    </xf>
    <xf numFmtId="165" fontId="1" fillId="0" borderId="2" xfId="0" applyAlignment="1">
      <alignment horizontal="left" wrapText="1"/>
    </xf>
    <xf numFmtId="166" fontId="1" fillId="0" borderId="2" xfId="0" applyAlignment="1">
      <alignment horizontal="right"/>
    </xf>
    <xf numFmtId="165" fontId="1" fillId="0" borderId="10" xfId="0" applyAlignment="1">
      <alignment horizontal="left" wrapText="1"/>
    </xf>
    <xf numFmtId="165" fontId="1" fillId="0" borderId="3" xfId="0" applyAlignment="1">
      <alignment horizontal="left" wrapText="1"/>
    </xf>
    <xf numFmtId="166" fontId="1" fillId="0" borderId="4" xfId="0" applyAlignment="1">
      <alignment horizontal="right"/>
    </xf>
    <xf numFmtId="165" fontId="7" fillId="0" borderId="2" xfId="0" applyAlignment="1">
      <alignment horizontal="left"/>
    </xf>
    <xf numFmtId="165" fontId="17" fillId="0" borderId="0" xfId="0" applyAlignment="1">
      <alignment/>
    </xf>
    <xf numFmtId="164" fontId="1" fillId="0" borderId="0" xfId="0" applyAlignment="1">
      <alignment/>
    </xf>
    <xf numFmtId="167" fontId="1" fillId="0" borderId="0" xfId="0" applyAlignment="1">
      <alignment horizontal="left"/>
    </xf>
    <xf numFmtId="167" fontId="1" fillId="0" borderId="0" xfId="0" applyAlignment="1">
      <alignment/>
    </xf>
    <xf numFmtId="164" fontId="9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.s.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4"/>
  <sheetViews>
    <sheetView tabSelected="1" workbookViewId="0" topLeftCell="F1">
      <selection activeCell="N412" sqref="N412"/>
    </sheetView>
  </sheetViews>
  <sheetFormatPr defaultColWidth="11.421875" defaultRowHeight="12.75"/>
  <cols>
    <col min="1" max="4" width="0" style="0" hidden="1" customWidth="1"/>
    <col min="5" max="5" width="26.8515625" style="0" customWidth="1"/>
    <col min="6" max="6" width="10.140625" style="0" customWidth="1"/>
    <col min="7" max="7" width="8.140625" style="0" customWidth="1"/>
    <col min="8" max="8" width="7.7109375" style="0" customWidth="1"/>
    <col min="9" max="9" width="11.140625" style="0" customWidth="1"/>
    <col min="10" max="10" width="12.00390625" style="0" customWidth="1"/>
    <col min="11" max="11" width="11.57421875" style="0" customWidth="1"/>
    <col min="12" max="12" width="9.8515625" style="0" customWidth="1"/>
    <col min="13" max="13" width="9.421875" style="0" customWidth="1"/>
    <col min="14" max="14" width="12.140625" style="0" customWidth="1"/>
    <col min="15" max="15" width="11.421875" style="0" customWidth="1"/>
    <col min="16" max="16" width="13.28125" style="0" customWidth="1"/>
    <col min="17" max="256" width="8.57421875" style="0" customWidth="1"/>
  </cols>
  <sheetData>
    <row r="1" spans="1:25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0</v>
      </c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7.25">
      <c r="A2" s="1"/>
      <c r="B2" s="1"/>
      <c r="C2" s="1"/>
      <c r="D2" s="1"/>
      <c r="E2" s="3" t="s">
        <v>1</v>
      </c>
      <c r="F2" s="1"/>
      <c r="G2" s="1"/>
      <c r="H2" s="1"/>
      <c r="I2" s="1"/>
      <c r="J2" s="1"/>
      <c r="K2" s="1"/>
      <c r="L2" s="1"/>
      <c r="M2" s="1" t="s">
        <v>2</v>
      </c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3</v>
      </c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4" customHeight="1">
      <c r="A5" s="1"/>
      <c r="B5" s="1"/>
      <c r="C5" s="1"/>
      <c r="D5" s="1"/>
      <c r="E5" s="4" t="s">
        <v>4</v>
      </c>
      <c r="F5" s="5" t="s">
        <v>5</v>
      </c>
      <c r="G5" s="5"/>
      <c r="H5" s="5"/>
      <c r="I5" s="7" t="s">
        <v>6</v>
      </c>
      <c r="J5" s="7"/>
      <c r="K5" s="7"/>
      <c r="L5" s="7"/>
      <c r="M5" s="7"/>
      <c r="N5" s="7"/>
      <c r="O5" s="9" t="s">
        <v>7</v>
      </c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" customHeight="1">
      <c r="A6" s="1"/>
      <c r="B6" s="1"/>
      <c r="C6" s="1"/>
      <c r="D6" s="1"/>
      <c r="E6" s="4"/>
      <c r="F6" s="11" t="s">
        <v>8</v>
      </c>
      <c r="G6" s="11" t="s">
        <v>9</v>
      </c>
      <c r="H6" s="12" t="s">
        <v>10</v>
      </c>
      <c r="I6" s="13" t="s">
        <v>11</v>
      </c>
      <c r="J6" s="14" t="s">
        <v>12</v>
      </c>
      <c r="K6" s="14"/>
      <c r="L6" s="14"/>
      <c r="M6" s="14"/>
      <c r="N6" s="14"/>
      <c r="O6" s="9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3.25" customHeight="1">
      <c r="A7" s="1"/>
      <c r="B7" s="1"/>
      <c r="C7" s="1"/>
      <c r="D7" s="1"/>
      <c r="E7" s="4"/>
      <c r="F7" s="11"/>
      <c r="G7" s="11"/>
      <c r="H7" s="12"/>
      <c r="I7" s="13"/>
      <c r="J7" s="20" t="s">
        <v>13</v>
      </c>
      <c r="K7" s="21" t="s">
        <v>14</v>
      </c>
      <c r="L7" s="21"/>
      <c r="M7" s="21"/>
      <c r="N7" s="21"/>
      <c r="O7" s="9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50.25" customHeight="1">
      <c r="A8" s="1"/>
      <c r="B8" s="1"/>
      <c r="C8" s="1"/>
      <c r="D8" s="1"/>
      <c r="E8" s="4"/>
      <c r="F8" s="11"/>
      <c r="G8" s="11"/>
      <c r="H8" s="12"/>
      <c r="I8" s="13"/>
      <c r="J8" s="20"/>
      <c r="K8" s="22" t="s">
        <v>15</v>
      </c>
      <c r="L8" s="23" t="s">
        <v>16</v>
      </c>
      <c r="M8" s="23" t="s">
        <v>17</v>
      </c>
      <c r="N8" s="24" t="s">
        <v>18</v>
      </c>
      <c r="O8" s="9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25"/>
      <c r="B9" s="25"/>
      <c r="C9" s="25"/>
      <c r="D9" s="26"/>
      <c r="E9" s="27">
        <v>1</v>
      </c>
      <c r="F9" s="27">
        <v>2</v>
      </c>
      <c r="G9" s="27">
        <v>3</v>
      </c>
      <c r="H9" s="27">
        <v>4</v>
      </c>
      <c r="I9" s="27">
        <v>5</v>
      </c>
      <c r="J9" s="27">
        <v>6</v>
      </c>
      <c r="K9" s="27">
        <v>7</v>
      </c>
      <c r="L9" s="27">
        <v>8</v>
      </c>
      <c r="M9" s="27">
        <v>9</v>
      </c>
      <c r="N9" s="27">
        <v>10</v>
      </c>
      <c r="O9" s="27">
        <v>11</v>
      </c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.75" customHeight="1">
      <c r="A10" s="1"/>
      <c r="B10" s="1"/>
      <c r="C10" s="1"/>
      <c r="D10" s="1"/>
      <c r="E10" s="28" t="s">
        <v>19</v>
      </c>
      <c r="F10" s="29" t="s">
        <v>20</v>
      </c>
      <c r="G10" s="30"/>
      <c r="H10" s="31"/>
      <c r="I10" s="32">
        <f>I11</f>
        <v>0</v>
      </c>
      <c r="J10" s="32">
        <f>J11</f>
        <v>0</v>
      </c>
      <c r="K10" s="32">
        <f>K11</f>
        <v>0</v>
      </c>
      <c r="L10" s="32">
        <f>L11</f>
        <v>0</v>
      </c>
      <c r="M10" s="32">
        <f>M11</f>
        <v>0</v>
      </c>
      <c r="N10" s="32">
        <f>N11</f>
        <v>0</v>
      </c>
      <c r="O10" s="32">
        <f>O11</f>
        <v>0</v>
      </c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3" customHeight="1">
      <c r="A11" s="1"/>
      <c r="B11" s="1"/>
      <c r="C11" s="1"/>
      <c r="D11" s="1"/>
      <c r="E11" s="33" t="s">
        <v>21</v>
      </c>
      <c r="F11" s="33"/>
      <c r="G11" s="35" t="s">
        <v>22</v>
      </c>
      <c r="H11" s="31"/>
      <c r="I11" s="36">
        <f>SUM(I12)</f>
        <v>0</v>
      </c>
      <c r="J11" s="36">
        <f>SUM(J12)</f>
        <v>0</v>
      </c>
      <c r="K11" s="36">
        <f>SUM(K12)</f>
        <v>0</v>
      </c>
      <c r="L11" s="37">
        <f>SUM(L12:L12)</f>
        <v>0</v>
      </c>
      <c r="M11" s="37">
        <f>SUM(M12:M12)</f>
        <v>0</v>
      </c>
      <c r="N11" s="37">
        <f>SUM(N12:N12)</f>
        <v>0</v>
      </c>
      <c r="O11" s="37">
        <f>SUM(O12:O12)</f>
        <v>0</v>
      </c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9.5" customHeight="1">
      <c r="A12" s="1"/>
      <c r="B12" s="1"/>
      <c r="C12" s="1"/>
      <c r="D12" s="1"/>
      <c r="E12" s="38" t="s">
        <v>23</v>
      </c>
      <c r="F12" s="38"/>
      <c r="G12" s="38"/>
      <c r="H12" s="40" t="s">
        <v>24</v>
      </c>
      <c r="I12" s="41">
        <v>50000</v>
      </c>
      <c r="J12" s="41">
        <v>50000</v>
      </c>
      <c r="K12" s="42"/>
      <c r="L12" s="42"/>
      <c r="M12" s="42"/>
      <c r="N12" s="42"/>
      <c r="O12" s="42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7.25" customHeight="1">
      <c r="A13" s="1"/>
      <c r="B13" s="1"/>
      <c r="C13" s="1"/>
      <c r="D13" s="1"/>
      <c r="E13" s="28" t="s">
        <v>25</v>
      </c>
      <c r="F13" s="43" t="s">
        <v>26</v>
      </c>
      <c r="G13" s="44"/>
      <c r="H13" s="31"/>
      <c r="I13" s="45">
        <f>I14+I17</f>
        <v>0</v>
      </c>
      <c r="J13" s="32">
        <f>J14+J17</f>
        <v>0</v>
      </c>
      <c r="K13" s="32">
        <f>K14+K17</f>
        <v>0</v>
      </c>
      <c r="L13" s="32">
        <f>L14+L17</f>
        <v>0</v>
      </c>
      <c r="M13" s="32">
        <f>M14+M17</f>
        <v>0</v>
      </c>
      <c r="N13" s="32">
        <f>N14+N17</f>
        <v>0</v>
      </c>
      <c r="O13" s="32">
        <f>O14+O17</f>
        <v>0</v>
      </c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.75" customHeight="1">
      <c r="A14" s="1"/>
      <c r="B14" s="1"/>
      <c r="C14" s="1"/>
      <c r="D14" s="1"/>
      <c r="E14" s="46" t="s">
        <v>27</v>
      </c>
      <c r="F14" s="46"/>
      <c r="G14" s="48" t="s">
        <v>28</v>
      </c>
      <c r="H14" s="49"/>
      <c r="I14" s="50">
        <f>SUM(I15:I16)</f>
        <v>0</v>
      </c>
      <c r="J14" s="50">
        <f>SUM(J15:J16)</f>
        <v>0</v>
      </c>
      <c r="K14" s="36">
        <f>SUM(K16)</f>
        <v>0</v>
      </c>
      <c r="L14" s="36">
        <f>SUM(L16)</f>
        <v>0</v>
      </c>
      <c r="M14" s="36">
        <f>SUM(M16)</f>
        <v>0</v>
      </c>
      <c r="N14" s="36">
        <f>SUM(N16)</f>
        <v>0</v>
      </c>
      <c r="O14" s="36">
        <f>SUM(O16)</f>
        <v>0</v>
      </c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.75" customHeight="1">
      <c r="A15" s="1"/>
      <c r="B15" s="1"/>
      <c r="C15" s="1"/>
      <c r="D15" s="1"/>
      <c r="E15" s="51" t="s">
        <v>29</v>
      </c>
      <c r="F15" s="51"/>
      <c r="G15" s="51"/>
      <c r="H15" s="54" t="s">
        <v>30</v>
      </c>
      <c r="I15" s="55">
        <v>249431</v>
      </c>
      <c r="J15" s="55">
        <v>249431</v>
      </c>
      <c r="K15" s="55"/>
      <c r="L15" s="56"/>
      <c r="M15" s="56"/>
      <c r="N15" s="56"/>
      <c r="O15" s="56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9.5" customHeight="1">
      <c r="A16" s="1"/>
      <c r="B16" s="1"/>
      <c r="C16" s="1"/>
      <c r="D16" s="1"/>
      <c r="E16" s="57" t="s">
        <v>31</v>
      </c>
      <c r="F16" s="57"/>
      <c r="G16" s="57"/>
      <c r="H16" s="40" t="s">
        <v>32</v>
      </c>
      <c r="I16" s="59">
        <v>3500</v>
      </c>
      <c r="J16" s="59">
        <v>3500</v>
      </c>
      <c r="K16" s="59"/>
      <c r="L16" s="60"/>
      <c r="M16" s="60"/>
      <c r="N16" s="60"/>
      <c r="O16" s="60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.75" customHeight="1">
      <c r="A17" s="1"/>
      <c r="B17" s="1"/>
      <c r="C17" s="1"/>
      <c r="D17" s="1"/>
      <c r="E17" s="61" t="s">
        <v>33</v>
      </c>
      <c r="F17" s="61"/>
      <c r="G17" s="63" t="s">
        <v>34</v>
      </c>
      <c r="H17" s="49"/>
      <c r="I17" s="36">
        <f>SUM(I18:I21)</f>
        <v>0</v>
      </c>
      <c r="J17" s="36">
        <f>SUM(J18:J21)</f>
        <v>0</v>
      </c>
      <c r="K17" s="36">
        <f>SUM(K18:K21)</f>
        <v>0</v>
      </c>
      <c r="L17" s="36">
        <f>SUM(L18:L21)</f>
        <v>0</v>
      </c>
      <c r="M17" s="36">
        <f>SUM(M18:M21)</f>
        <v>0</v>
      </c>
      <c r="N17" s="36">
        <f>SUM(N18:N21)</f>
        <v>0</v>
      </c>
      <c r="O17" s="36">
        <f>SUM(O18:O21)</f>
        <v>0</v>
      </c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 customHeight="1" hidden="1">
      <c r="A18" s="1"/>
      <c r="B18" s="1"/>
      <c r="C18" s="1"/>
      <c r="D18" s="1"/>
      <c r="E18" s="57" t="s">
        <v>35</v>
      </c>
      <c r="F18" s="57"/>
      <c r="G18" s="57"/>
      <c r="H18" s="64" t="s">
        <v>36</v>
      </c>
      <c r="I18" s="59"/>
      <c r="J18" s="59"/>
      <c r="K18" s="59"/>
      <c r="L18" s="60"/>
      <c r="M18" s="60"/>
      <c r="N18" s="60"/>
      <c r="O18" s="60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 customHeight="1" hidden="1">
      <c r="A19" s="1"/>
      <c r="B19" s="1"/>
      <c r="C19" s="1"/>
      <c r="D19" s="1"/>
      <c r="E19" s="65" t="s">
        <v>37</v>
      </c>
      <c r="F19" s="65"/>
      <c r="G19" s="65"/>
      <c r="H19" s="64" t="s">
        <v>38</v>
      </c>
      <c r="I19" s="59"/>
      <c r="J19" s="59"/>
      <c r="K19" s="59"/>
      <c r="L19" s="60"/>
      <c r="M19" s="60"/>
      <c r="N19" s="60"/>
      <c r="O19" s="60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 customHeight="1" hidden="1">
      <c r="A20" s="1"/>
      <c r="B20" s="1"/>
      <c r="C20" s="1"/>
      <c r="D20" s="1"/>
      <c r="E20" s="65" t="s">
        <v>39</v>
      </c>
      <c r="F20" s="65"/>
      <c r="G20" s="65"/>
      <c r="H20" s="64" t="s">
        <v>40</v>
      </c>
      <c r="I20" s="59"/>
      <c r="J20" s="59"/>
      <c r="K20" s="59"/>
      <c r="L20" s="60"/>
      <c r="M20" s="60"/>
      <c r="N20" s="60"/>
      <c r="O20" s="60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9.5" customHeight="1">
      <c r="A21" s="1"/>
      <c r="B21" s="1"/>
      <c r="C21" s="1"/>
      <c r="D21" s="1"/>
      <c r="E21" s="67" t="s">
        <v>41</v>
      </c>
      <c r="F21" s="67"/>
      <c r="G21" s="67"/>
      <c r="H21" s="69" t="s">
        <v>42</v>
      </c>
      <c r="I21" s="70">
        <v>71043</v>
      </c>
      <c r="J21" s="70">
        <v>71043</v>
      </c>
      <c r="K21" s="71"/>
      <c r="L21" s="72"/>
      <c r="M21" s="72"/>
      <c r="N21" s="72"/>
      <c r="O21" s="72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8.75" customHeight="1">
      <c r="A22" s="1"/>
      <c r="B22" s="1"/>
      <c r="C22" s="1"/>
      <c r="D22" s="1"/>
      <c r="E22" s="73" t="s">
        <v>43</v>
      </c>
      <c r="F22" s="29" t="s">
        <v>44</v>
      </c>
      <c r="G22" s="74"/>
      <c r="H22" s="75"/>
      <c r="I22" s="76">
        <f>SUM(I23)</f>
        <v>0</v>
      </c>
      <c r="J22" s="76">
        <f>SUM(J23)</f>
        <v>0</v>
      </c>
      <c r="K22" s="77">
        <f>SUM(K23)</f>
        <v>0</v>
      </c>
      <c r="L22" s="77">
        <f>SUM(L23)</f>
        <v>0</v>
      </c>
      <c r="M22" s="77">
        <f>SUM(M23)</f>
        <v>0</v>
      </c>
      <c r="N22" s="77">
        <f>SUM(N23)</f>
        <v>0</v>
      </c>
      <c r="O22" s="77">
        <f>SUM(O23)</f>
        <v>0</v>
      </c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8.75" customHeight="1">
      <c r="A23" s="1"/>
      <c r="B23" s="1"/>
      <c r="C23" s="1"/>
      <c r="D23" s="1"/>
      <c r="E23" s="46" t="s">
        <v>45</v>
      </c>
      <c r="F23" s="46"/>
      <c r="G23" s="78" t="s">
        <v>46</v>
      </c>
      <c r="H23" s="79"/>
      <c r="I23" s="80">
        <f>SUM(I24:I38)</f>
        <v>0</v>
      </c>
      <c r="J23" s="37">
        <f>SUM(J24:J38)</f>
        <v>0</v>
      </c>
      <c r="K23" s="36">
        <f>SUM(K24:K38)</f>
        <v>0</v>
      </c>
      <c r="L23" s="80">
        <f>SUM(L24:L38)</f>
        <v>0</v>
      </c>
      <c r="M23" s="80">
        <f>SUM(M24:M38)</f>
        <v>0</v>
      </c>
      <c r="N23" s="80">
        <f>SUM(N24:N38)</f>
        <v>0</v>
      </c>
      <c r="O23" s="81">
        <f>SUM(O24:O38)</f>
        <v>0</v>
      </c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8.75" customHeight="1">
      <c r="A24" s="1"/>
      <c r="B24" s="1"/>
      <c r="C24" s="1"/>
      <c r="D24" s="1"/>
      <c r="E24" s="82" t="s">
        <v>47</v>
      </c>
      <c r="F24" s="82"/>
      <c r="G24" s="82"/>
      <c r="H24" s="84" t="s">
        <v>48</v>
      </c>
      <c r="I24" s="85">
        <v>398000</v>
      </c>
      <c r="J24" s="85">
        <v>398000</v>
      </c>
      <c r="K24" s="86">
        <v>398000</v>
      </c>
      <c r="L24" s="87"/>
      <c r="M24" s="87"/>
      <c r="N24" s="87"/>
      <c r="O24" s="85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6.5" customHeight="1">
      <c r="A25" s="1"/>
      <c r="B25" s="1"/>
      <c r="C25" s="1"/>
      <c r="D25" s="1"/>
      <c r="E25" s="65" t="s">
        <v>49</v>
      </c>
      <c r="F25" s="65"/>
      <c r="G25" s="65"/>
      <c r="H25" s="88" t="s">
        <v>50</v>
      </c>
      <c r="I25" s="89">
        <v>30300</v>
      </c>
      <c r="J25" s="89">
        <v>30300</v>
      </c>
      <c r="K25" s="90">
        <v>30300</v>
      </c>
      <c r="L25" s="91"/>
      <c r="M25" s="91"/>
      <c r="N25" s="91"/>
      <c r="O25" s="89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6.5" customHeight="1">
      <c r="A26" s="1"/>
      <c r="B26" s="1"/>
      <c r="C26" s="1"/>
      <c r="D26" s="1"/>
      <c r="E26" s="65" t="s">
        <v>51</v>
      </c>
      <c r="F26" s="65"/>
      <c r="G26" s="65"/>
      <c r="H26" s="88" t="s">
        <v>52</v>
      </c>
      <c r="I26" s="92">
        <v>73700</v>
      </c>
      <c r="J26" s="92">
        <v>73700</v>
      </c>
      <c r="K26" s="93">
        <v>73700</v>
      </c>
      <c r="L26" s="91"/>
      <c r="M26" s="91"/>
      <c r="N26" s="91"/>
      <c r="O26" s="89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6.5" customHeight="1">
      <c r="A27" s="1"/>
      <c r="B27" s="1"/>
      <c r="C27" s="1"/>
      <c r="D27" s="1"/>
      <c r="E27" s="65" t="s">
        <v>53</v>
      </c>
      <c r="F27" s="65"/>
      <c r="G27" s="65"/>
      <c r="H27" s="88" t="s">
        <v>54</v>
      </c>
      <c r="I27" s="89">
        <v>9800</v>
      </c>
      <c r="J27" s="89">
        <v>9800</v>
      </c>
      <c r="K27" s="90">
        <v>9800</v>
      </c>
      <c r="L27" s="91"/>
      <c r="M27" s="91"/>
      <c r="N27" s="91"/>
      <c r="O27" s="89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6.5" customHeight="1">
      <c r="A28" s="1"/>
      <c r="B28" s="1"/>
      <c r="C28" s="1"/>
      <c r="D28" s="1"/>
      <c r="E28" s="65" t="s">
        <v>55</v>
      </c>
      <c r="F28" s="65"/>
      <c r="G28" s="65"/>
      <c r="H28" s="88" t="s">
        <v>56</v>
      </c>
      <c r="I28" s="89">
        <v>10300</v>
      </c>
      <c r="J28" s="89">
        <v>10300</v>
      </c>
      <c r="K28" s="90"/>
      <c r="L28" s="91"/>
      <c r="M28" s="91"/>
      <c r="N28" s="91"/>
      <c r="O28" s="89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6.5" customHeight="1">
      <c r="A29" s="1"/>
      <c r="B29" s="1"/>
      <c r="C29" s="1"/>
      <c r="D29" s="1"/>
      <c r="E29" s="65" t="s">
        <v>57</v>
      </c>
      <c r="F29" s="65"/>
      <c r="G29" s="65"/>
      <c r="H29" s="88" t="s">
        <v>58</v>
      </c>
      <c r="I29" s="89">
        <v>1000</v>
      </c>
      <c r="J29" s="89">
        <v>1000</v>
      </c>
      <c r="K29" s="90"/>
      <c r="L29" s="91"/>
      <c r="M29" s="91"/>
      <c r="N29" s="91"/>
      <c r="O29" s="89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" customHeight="1">
      <c r="A30" s="1"/>
      <c r="B30" s="1"/>
      <c r="C30" s="1"/>
      <c r="D30" s="1"/>
      <c r="E30" s="65" t="s">
        <v>59</v>
      </c>
      <c r="F30" s="65"/>
      <c r="G30" s="65"/>
      <c r="H30" s="88" t="s">
        <v>60</v>
      </c>
      <c r="I30" s="89">
        <v>169800</v>
      </c>
      <c r="J30" s="89">
        <v>169800</v>
      </c>
      <c r="K30" s="90"/>
      <c r="L30" s="91"/>
      <c r="M30" s="91"/>
      <c r="N30" s="91"/>
      <c r="O30" s="89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.75" customHeight="1">
      <c r="A31" s="1"/>
      <c r="B31" s="1"/>
      <c r="C31" s="1"/>
      <c r="D31" s="1"/>
      <c r="E31" s="65" t="s">
        <v>61</v>
      </c>
      <c r="F31" s="65"/>
      <c r="G31" s="65"/>
      <c r="H31" s="88" t="s">
        <v>62</v>
      </c>
      <c r="I31" s="89">
        <v>29900</v>
      </c>
      <c r="J31" s="89">
        <v>29900</v>
      </c>
      <c r="K31" s="90"/>
      <c r="L31" s="91"/>
      <c r="M31" s="91"/>
      <c r="N31" s="91"/>
      <c r="O31" s="89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6.5" customHeight="1">
      <c r="A32" s="1"/>
      <c r="B32" s="1"/>
      <c r="C32" s="1"/>
      <c r="D32" s="1"/>
      <c r="E32" s="65" t="s">
        <v>63</v>
      </c>
      <c r="F32" s="65"/>
      <c r="G32" s="65"/>
      <c r="H32" s="88" t="s">
        <v>64</v>
      </c>
      <c r="I32" s="89">
        <v>945133</v>
      </c>
      <c r="J32" s="89">
        <v>945133</v>
      </c>
      <c r="K32" s="90"/>
      <c r="L32" s="91"/>
      <c r="M32" s="91"/>
      <c r="N32" s="91"/>
      <c r="O32" s="89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.75" customHeight="1">
      <c r="A33" s="1"/>
      <c r="B33" s="1"/>
      <c r="C33" s="1"/>
      <c r="D33" s="1"/>
      <c r="E33" s="65" t="s">
        <v>65</v>
      </c>
      <c r="F33" s="65"/>
      <c r="G33" s="65"/>
      <c r="H33" s="88" t="s">
        <v>66</v>
      </c>
      <c r="I33" s="89">
        <v>434454</v>
      </c>
      <c r="J33" s="89">
        <v>434454</v>
      </c>
      <c r="K33" s="90"/>
      <c r="L33" s="91"/>
      <c r="M33" s="91"/>
      <c r="N33" s="91"/>
      <c r="O33" s="89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6.5" customHeight="1">
      <c r="A34" s="1"/>
      <c r="B34" s="1"/>
      <c r="C34" s="1"/>
      <c r="D34" s="1"/>
      <c r="E34" s="65" t="s">
        <v>67</v>
      </c>
      <c r="F34" s="65"/>
      <c r="G34" s="65"/>
      <c r="H34" s="88" t="s">
        <v>68</v>
      </c>
      <c r="I34" s="89">
        <v>4000</v>
      </c>
      <c r="J34" s="89">
        <v>4000</v>
      </c>
      <c r="K34" s="90"/>
      <c r="L34" s="91"/>
      <c r="M34" s="91"/>
      <c r="N34" s="91"/>
      <c r="O34" s="89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6.5" customHeight="1">
      <c r="A35" s="94"/>
      <c r="B35" s="1"/>
      <c r="C35" s="1"/>
      <c r="D35" s="1"/>
      <c r="E35" s="65" t="s">
        <v>69</v>
      </c>
      <c r="F35" s="65"/>
      <c r="G35" s="65"/>
      <c r="H35" s="88" t="s">
        <v>70</v>
      </c>
      <c r="I35" s="89">
        <v>13000</v>
      </c>
      <c r="J35" s="89">
        <v>13000</v>
      </c>
      <c r="K35" s="90"/>
      <c r="L35" s="91"/>
      <c r="M35" s="91"/>
      <c r="N35" s="91"/>
      <c r="O35" s="89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6.5" customHeight="1">
      <c r="A36" s="94"/>
      <c r="B36" s="1"/>
      <c r="C36" s="1"/>
      <c r="D36" s="1"/>
      <c r="E36" s="95" t="s">
        <v>71</v>
      </c>
      <c r="F36" s="95"/>
      <c r="G36" s="95"/>
      <c r="H36" s="88" t="s">
        <v>72</v>
      </c>
      <c r="I36" s="89">
        <v>25</v>
      </c>
      <c r="J36" s="89">
        <v>25</v>
      </c>
      <c r="K36" s="90"/>
      <c r="L36" s="91"/>
      <c r="M36" s="91"/>
      <c r="N36" s="91"/>
      <c r="O36" s="89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6.5" customHeight="1">
      <c r="A37" s="94"/>
      <c r="B37" s="1"/>
      <c r="C37" s="1"/>
      <c r="D37" s="1"/>
      <c r="E37" s="67" t="s">
        <v>73</v>
      </c>
      <c r="F37" s="67"/>
      <c r="G37" s="67"/>
      <c r="H37" s="88" t="s">
        <v>74</v>
      </c>
      <c r="I37" s="92">
        <v>15500</v>
      </c>
      <c r="J37" s="92">
        <v>15500</v>
      </c>
      <c r="K37" s="90"/>
      <c r="L37" s="91"/>
      <c r="M37" s="91"/>
      <c r="N37" s="91"/>
      <c r="O37" s="89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39.75" customHeight="1">
      <c r="A38" s="94"/>
      <c r="B38" s="1"/>
      <c r="C38" s="1"/>
      <c r="D38" s="1"/>
      <c r="E38" s="97" t="s">
        <v>75</v>
      </c>
      <c r="F38" s="97"/>
      <c r="G38" s="97"/>
      <c r="H38" s="99" t="s">
        <v>76</v>
      </c>
      <c r="I38" s="100">
        <v>440000</v>
      </c>
      <c r="J38" s="100">
        <v>440000</v>
      </c>
      <c r="K38" s="101"/>
      <c r="L38" s="102">
        <v>440000</v>
      </c>
      <c r="M38" s="102"/>
      <c r="N38" s="102"/>
      <c r="O38" s="103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6.5" customHeight="1">
      <c r="A39" s="94"/>
      <c r="B39" s="1"/>
      <c r="C39" s="1"/>
      <c r="D39" s="1"/>
      <c r="E39" s="104" t="s">
        <v>77</v>
      </c>
      <c r="F39" s="29" t="s">
        <v>78</v>
      </c>
      <c r="G39" s="30"/>
      <c r="H39" s="31"/>
      <c r="I39" s="105">
        <f>SUM(I40)</f>
        <v>0</v>
      </c>
      <c r="J39" s="105">
        <f>SUM(J40)</f>
        <v>0</v>
      </c>
      <c r="K39" s="76">
        <f>SUM(K40)</f>
        <v>0</v>
      </c>
      <c r="L39" s="76">
        <f>SUM(L40)</f>
        <v>0</v>
      </c>
      <c r="M39" s="76">
        <f>SUM(M40)</f>
        <v>0</v>
      </c>
      <c r="N39" s="76">
        <f>SUM(N40)</f>
        <v>0</v>
      </c>
      <c r="O39" s="76">
        <f>SUM(O40)</f>
        <v>0</v>
      </c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8.75" customHeight="1">
      <c r="A40" s="94"/>
      <c r="B40" s="1"/>
      <c r="C40" s="1"/>
      <c r="D40" s="1"/>
      <c r="E40" s="106" t="s">
        <v>79</v>
      </c>
      <c r="F40" s="106"/>
      <c r="G40" s="108" t="s">
        <v>80</v>
      </c>
      <c r="H40" s="109"/>
      <c r="I40" s="110">
        <f>SUM(I41:I42)</f>
        <v>0</v>
      </c>
      <c r="J40" s="37">
        <f>SUM(J41:J42)</f>
        <v>0</v>
      </c>
      <c r="K40" s="110">
        <f>SUM(K41:K42)</f>
        <v>0</v>
      </c>
      <c r="L40" s="37">
        <f>SUM(L41:L42)</f>
        <v>0</v>
      </c>
      <c r="M40" s="110">
        <f>SUM(M41:M42)</f>
        <v>0</v>
      </c>
      <c r="N40" s="37">
        <f>SUM(N41:N42)</f>
        <v>0</v>
      </c>
      <c r="O40" s="37">
        <f>SUM(O41:O42)</f>
        <v>0</v>
      </c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8" customHeight="1">
      <c r="A41" s="94"/>
      <c r="B41" s="1"/>
      <c r="C41" s="1"/>
      <c r="D41" s="1"/>
      <c r="E41" s="111" t="s">
        <v>81</v>
      </c>
      <c r="F41" s="111"/>
      <c r="G41" s="111"/>
      <c r="H41" s="54" t="s">
        <v>82</v>
      </c>
      <c r="I41" s="113">
        <v>2000</v>
      </c>
      <c r="J41" s="113">
        <v>2000</v>
      </c>
      <c r="K41" s="114"/>
      <c r="L41" s="113"/>
      <c r="M41" s="114"/>
      <c r="N41" s="113"/>
      <c r="O41" s="113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8" customHeight="1">
      <c r="A42" s="94"/>
      <c r="B42" s="1"/>
      <c r="C42" s="1"/>
      <c r="D42" s="1"/>
      <c r="E42" s="115" t="s">
        <v>83</v>
      </c>
      <c r="F42" s="115"/>
      <c r="G42" s="115"/>
      <c r="H42" s="117" t="s">
        <v>84</v>
      </c>
      <c r="I42" s="118">
        <v>4000</v>
      </c>
      <c r="J42" s="118">
        <v>4000</v>
      </c>
      <c r="K42" s="119"/>
      <c r="L42" s="120"/>
      <c r="M42" s="119"/>
      <c r="N42" s="120"/>
      <c r="O42" s="120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31.5" customHeight="1">
      <c r="A43" s="121"/>
      <c r="B43" s="122"/>
      <c r="C43" s="122"/>
      <c r="D43" s="122"/>
      <c r="E43" s="123" t="s">
        <v>85</v>
      </c>
      <c r="F43" s="124" t="s">
        <v>86</v>
      </c>
      <c r="G43" s="125"/>
      <c r="H43" s="126"/>
      <c r="I43" s="127">
        <f>SUM(I44)</f>
        <v>0</v>
      </c>
      <c r="J43" s="128">
        <f>SUM(J44)</f>
        <v>0</v>
      </c>
      <c r="K43" s="76">
        <f>SUM(K44)</f>
        <v>0</v>
      </c>
      <c r="L43" s="76">
        <f>SUM(L44)</f>
        <v>0</v>
      </c>
      <c r="M43" s="76">
        <f>SUM(M44)</f>
        <v>0</v>
      </c>
      <c r="N43" s="76">
        <f>SUM(N44)</f>
        <v>0</v>
      </c>
      <c r="O43" s="76">
        <f>SUM(O44)</f>
        <v>0</v>
      </c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32.25" customHeight="1">
      <c r="A44" s="94"/>
      <c r="B44" s="1"/>
      <c r="C44" s="1"/>
      <c r="D44" s="1"/>
      <c r="E44" s="33" t="s">
        <v>87</v>
      </c>
      <c r="F44" s="33"/>
      <c r="G44" s="129" t="s">
        <v>88</v>
      </c>
      <c r="H44" s="130"/>
      <c r="I44" s="36">
        <f>SUM(I45:I46)</f>
        <v>0</v>
      </c>
      <c r="J44" s="36">
        <f>SUM(J45:J46)</f>
        <v>0</v>
      </c>
      <c r="K44" s="131">
        <f>SUM(K45:K46)</f>
        <v>0</v>
      </c>
      <c r="L44" s="131">
        <f>SUM(L45:L46)</f>
        <v>0</v>
      </c>
      <c r="M44" s="131">
        <f>SUM(M45:M46)</f>
        <v>0</v>
      </c>
      <c r="N44" s="131">
        <f>SUM(N46:N46)</f>
        <v>0</v>
      </c>
      <c r="O44" s="131">
        <f>SUM(O46:O46)</f>
        <v>0</v>
      </c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6.5" customHeight="1">
      <c r="A45" s="94"/>
      <c r="B45" s="1"/>
      <c r="C45" s="1"/>
      <c r="D45" s="1"/>
      <c r="E45" s="38" t="s">
        <v>89</v>
      </c>
      <c r="F45" s="38"/>
      <c r="G45" s="38"/>
      <c r="H45" s="134" t="s">
        <v>90</v>
      </c>
      <c r="I45" s="85">
        <v>25000</v>
      </c>
      <c r="J45" s="85">
        <v>25000</v>
      </c>
      <c r="K45" s="55"/>
      <c r="L45" s="55"/>
      <c r="M45" s="56"/>
      <c r="N45" s="56"/>
      <c r="O45" s="56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29.25" customHeight="1">
      <c r="A46" s="135"/>
      <c r="B46" s="136"/>
      <c r="C46" s="136"/>
      <c r="D46" s="136"/>
      <c r="E46" s="137" t="s">
        <v>91</v>
      </c>
      <c r="F46" s="137"/>
      <c r="G46" s="137"/>
      <c r="H46" s="140" t="s">
        <v>92</v>
      </c>
      <c r="I46" s="100">
        <v>10000</v>
      </c>
      <c r="J46" s="100">
        <v>10000</v>
      </c>
      <c r="K46" s="141"/>
      <c r="L46" s="142"/>
      <c r="M46" s="141"/>
      <c r="N46" s="142"/>
      <c r="O46" s="143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9.5" customHeight="1">
      <c r="A47" s="94"/>
      <c r="B47" s="1"/>
      <c r="C47" s="1"/>
      <c r="D47" s="1"/>
      <c r="E47" s="144" t="s">
        <v>93</v>
      </c>
      <c r="F47" s="145" t="s">
        <v>94</v>
      </c>
      <c r="G47" s="146"/>
      <c r="H47" s="147"/>
      <c r="I47" s="105">
        <f>I48+I50+I52</f>
        <v>0</v>
      </c>
      <c r="J47" s="105">
        <f>J48+J50+J52</f>
        <v>0</v>
      </c>
      <c r="K47" s="76">
        <f>K48+K50+K52</f>
        <v>0</v>
      </c>
      <c r="L47" s="76">
        <f>L48+L50+L52</f>
        <v>0</v>
      </c>
      <c r="M47" s="76">
        <f>M48+M50+M52</f>
        <v>0</v>
      </c>
      <c r="N47" s="76">
        <f>N48+N50+N52</f>
        <v>0</v>
      </c>
      <c r="O47" s="76">
        <f>O48+O50+O52</f>
        <v>0</v>
      </c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30.75" customHeight="1">
      <c r="A48" s="94"/>
      <c r="B48" s="1"/>
      <c r="C48" s="1"/>
      <c r="D48" s="1"/>
      <c r="E48" s="33" t="s">
        <v>95</v>
      </c>
      <c r="F48" s="33"/>
      <c r="G48" s="129" t="s">
        <v>96</v>
      </c>
      <c r="H48" s="44"/>
      <c r="I48" s="36">
        <f>SUM(I49)</f>
        <v>0</v>
      </c>
      <c r="J48" s="37">
        <f>SUM(J49)</f>
        <v>0</v>
      </c>
      <c r="K48" s="37">
        <f>SUM(K49)</f>
        <v>0</v>
      </c>
      <c r="L48" s="37">
        <f>SUM(L49)</f>
        <v>0</v>
      </c>
      <c r="M48" s="37">
        <f>SUM(M49)</f>
        <v>0</v>
      </c>
      <c r="N48" s="37">
        <f>SUM(N49)</f>
        <v>0</v>
      </c>
      <c r="O48" s="37">
        <f>SUM(O49)</f>
        <v>0</v>
      </c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8" customHeight="1">
      <c r="A49" s="94"/>
      <c r="B49" s="1"/>
      <c r="C49" s="1"/>
      <c r="D49" s="1"/>
      <c r="E49" s="148" t="s">
        <v>97</v>
      </c>
      <c r="F49" s="148"/>
      <c r="G49" s="148"/>
      <c r="H49" s="40" t="s">
        <v>98</v>
      </c>
      <c r="I49" s="41">
        <v>30000</v>
      </c>
      <c r="J49" s="41">
        <v>30000</v>
      </c>
      <c r="K49" s="42"/>
      <c r="L49" s="42"/>
      <c r="M49" s="42"/>
      <c r="N49" s="42"/>
      <c r="O49" s="42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31.5" customHeight="1">
      <c r="A50" s="94"/>
      <c r="B50" s="1"/>
      <c r="C50" s="1"/>
      <c r="D50" s="1"/>
      <c r="E50" s="33" t="s">
        <v>99</v>
      </c>
      <c r="F50" s="33"/>
      <c r="G50" s="129" t="s">
        <v>100</v>
      </c>
      <c r="H50" s="44"/>
      <c r="I50" s="36">
        <f>SUM(I51)</f>
        <v>0</v>
      </c>
      <c r="J50" s="37">
        <f>SUM(J51)</f>
        <v>0</v>
      </c>
      <c r="K50" s="37">
        <f>SUM(K51)</f>
        <v>0</v>
      </c>
      <c r="L50" s="37">
        <f>SUM(L51)</f>
        <v>0</v>
      </c>
      <c r="M50" s="37">
        <f>SUM(M51)</f>
        <v>0</v>
      </c>
      <c r="N50" s="37">
        <f>SUM(N51)</f>
        <v>0</v>
      </c>
      <c r="O50" s="37">
        <f>SUM(O51)</f>
        <v>0</v>
      </c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7.25" customHeight="1">
      <c r="A51" s="94"/>
      <c r="B51" s="1"/>
      <c r="C51" s="1"/>
      <c r="D51" s="1"/>
      <c r="E51" s="148" t="s">
        <v>101</v>
      </c>
      <c r="F51" s="148"/>
      <c r="G51" s="148"/>
      <c r="H51" s="40" t="s">
        <v>102</v>
      </c>
      <c r="I51" s="41">
        <v>35000</v>
      </c>
      <c r="J51" s="41">
        <v>35000</v>
      </c>
      <c r="K51" s="42"/>
      <c r="L51" s="42"/>
      <c r="M51" s="42"/>
      <c r="N51" s="42"/>
      <c r="O51" s="42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8" customHeight="1">
      <c r="A52" s="94"/>
      <c r="B52" s="1"/>
      <c r="C52" s="1"/>
      <c r="D52" s="1"/>
      <c r="E52" s="33" t="s">
        <v>103</v>
      </c>
      <c r="F52" s="33"/>
      <c r="G52" s="78" t="s">
        <v>104</v>
      </c>
      <c r="H52" s="150"/>
      <c r="I52" s="80">
        <f>SUM(I53:I62)</f>
        <v>0</v>
      </c>
      <c r="J52" s="80">
        <f>SUM(J53:J62)</f>
        <v>0</v>
      </c>
      <c r="K52" s="80">
        <f>SUM(K53:K62)</f>
        <v>0</v>
      </c>
      <c r="L52" s="80">
        <f>SUM(L53:L62)</f>
        <v>0</v>
      </c>
      <c r="M52" s="80">
        <f>SUM(M53:M62)</f>
        <v>0</v>
      </c>
      <c r="N52" s="80">
        <f>SUM(N53:N62)</f>
        <v>0</v>
      </c>
      <c r="O52" s="80">
        <f>SUM(O53:O62)</f>
        <v>0</v>
      </c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5.75" customHeight="1">
      <c r="A53" s="94"/>
      <c r="B53" s="1"/>
      <c r="C53" s="1"/>
      <c r="D53" s="1"/>
      <c r="E53" s="38" t="s">
        <v>105</v>
      </c>
      <c r="F53" s="38"/>
      <c r="G53" s="38"/>
      <c r="H53" s="151" t="s">
        <v>106</v>
      </c>
      <c r="I53" s="113">
        <v>40455</v>
      </c>
      <c r="J53" s="113">
        <v>40455</v>
      </c>
      <c r="K53" s="113">
        <v>40455</v>
      </c>
      <c r="L53" s="113"/>
      <c r="M53" s="113"/>
      <c r="N53" s="113"/>
      <c r="O53" s="113"/>
      <c r="P53" s="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26.25" customHeight="1">
      <c r="A54" s="94"/>
      <c r="B54" s="1"/>
      <c r="C54" s="1"/>
      <c r="D54" s="1"/>
      <c r="E54" s="152" t="s">
        <v>107</v>
      </c>
      <c r="F54" s="152"/>
      <c r="G54" s="152"/>
      <c r="H54" s="155" t="s">
        <v>108</v>
      </c>
      <c r="I54" s="71">
        <v>71724</v>
      </c>
      <c r="J54" s="71">
        <v>71724</v>
      </c>
      <c r="K54" s="71">
        <v>71724</v>
      </c>
      <c r="L54" s="71"/>
      <c r="M54" s="71"/>
      <c r="N54" s="71"/>
      <c r="O54" s="71"/>
      <c r="P54" s="1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5.75" customHeight="1">
      <c r="A55" s="94"/>
      <c r="B55" s="1"/>
      <c r="C55" s="1"/>
      <c r="D55" s="1"/>
      <c r="E55" s="95" t="s">
        <v>109</v>
      </c>
      <c r="F55" s="95"/>
      <c r="G55" s="95"/>
      <c r="H55" s="155" t="s">
        <v>110</v>
      </c>
      <c r="I55" s="71">
        <v>9010</v>
      </c>
      <c r="J55" s="71">
        <v>9010</v>
      </c>
      <c r="K55" s="71">
        <v>9010</v>
      </c>
      <c r="L55" s="71"/>
      <c r="M55" s="71"/>
      <c r="N55" s="71"/>
      <c r="O55" s="71"/>
      <c r="P55" s="1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5.75" customHeight="1">
      <c r="A56" s="94"/>
      <c r="B56" s="1"/>
      <c r="C56" s="1"/>
      <c r="D56" s="1"/>
      <c r="E56" s="95" t="s">
        <v>111</v>
      </c>
      <c r="F56" s="95"/>
      <c r="G56" s="95"/>
      <c r="H56" s="155" t="s">
        <v>112</v>
      </c>
      <c r="I56" s="71">
        <v>21507</v>
      </c>
      <c r="J56" s="71">
        <v>21507</v>
      </c>
      <c r="K56" s="71">
        <v>21507</v>
      </c>
      <c r="L56" s="71"/>
      <c r="M56" s="71"/>
      <c r="N56" s="71"/>
      <c r="O56" s="71"/>
      <c r="P56" s="1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5" customHeight="1">
      <c r="A57" s="94"/>
      <c r="B57" s="1"/>
      <c r="C57" s="1"/>
      <c r="D57" s="1"/>
      <c r="E57" s="95" t="s">
        <v>113</v>
      </c>
      <c r="F57" s="95"/>
      <c r="G57" s="95"/>
      <c r="H57" s="155" t="s">
        <v>114</v>
      </c>
      <c r="I57" s="71">
        <v>2897</v>
      </c>
      <c r="J57" s="71">
        <v>2897</v>
      </c>
      <c r="K57" s="71">
        <v>2897</v>
      </c>
      <c r="L57" s="71"/>
      <c r="M57" s="71"/>
      <c r="N57" s="71"/>
      <c r="O57" s="71"/>
      <c r="P57" s="1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5.75" customHeight="1">
      <c r="A58" s="94"/>
      <c r="B58" s="1"/>
      <c r="C58" s="1"/>
      <c r="D58" s="1"/>
      <c r="E58" s="95" t="s">
        <v>115</v>
      </c>
      <c r="F58" s="95"/>
      <c r="G58" s="95"/>
      <c r="H58" s="155" t="s">
        <v>116</v>
      </c>
      <c r="I58" s="71">
        <v>3150</v>
      </c>
      <c r="J58" s="71">
        <v>3150</v>
      </c>
      <c r="K58" s="71"/>
      <c r="L58" s="71"/>
      <c r="M58" s="71"/>
      <c r="N58" s="71"/>
      <c r="O58" s="71"/>
      <c r="P58" s="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5.75" customHeight="1">
      <c r="A59" s="94"/>
      <c r="B59" s="1"/>
      <c r="C59" s="1"/>
      <c r="D59" s="1"/>
      <c r="E59" s="95" t="s">
        <v>117</v>
      </c>
      <c r="F59" s="95"/>
      <c r="G59" s="95"/>
      <c r="H59" s="155" t="s">
        <v>118</v>
      </c>
      <c r="I59" s="71">
        <v>1157</v>
      </c>
      <c r="J59" s="71">
        <v>1157</v>
      </c>
      <c r="K59" s="71"/>
      <c r="L59" s="71"/>
      <c r="M59" s="71"/>
      <c r="N59" s="71"/>
      <c r="O59" s="71"/>
      <c r="P59" s="1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5" customHeight="1">
      <c r="A60" s="94"/>
      <c r="B60" s="1"/>
      <c r="C60" s="1"/>
      <c r="D60" s="1"/>
      <c r="E60" s="95" t="s">
        <v>119</v>
      </c>
      <c r="F60" s="95"/>
      <c r="G60" s="95"/>
      <c r="H60" s="155" t="s">
        <v>120</v>
      </c>
      <c r="I60" s="71">
        <v>1000</v>
      </c>
      <c r="J60" s="71">
        <v>1000</v>
      </c>
      <c r="K60" s="71"/>
      <c r="L60" s="71"/>
      <c r="M60" s="71"/>
      <c r="N60" s="71"/>
      <c r="O60" s="71"/>
      <c r="P60" s="1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7.25" customHeight="1">
      <c r="A61" s="94"/>
      <c r="B61" s="1"/>
      <c r="C61" s="1"/>
      <c r="D61" s="1"/>
      <c r="E61" s="148" t="s">
        <v>121</v>
      </c>
      <c r="F61" s="148"/>
      <c r="G61" s="148"/>
      <c r="H61" s="40" t="s">
        <v>122</v>
      </c>
      <c r="I61" s="41">
        <v>1100</v>
      </c>
      <c r="J61" s="41">
        <v>1100</v>
      </c>
      <c r="K61" s="156"/>
      <c r="L61" s="42"/>
      <c r="M61" s="42"/>
      <c r="N61" s="42"/>
      <c r="O61" s="42"/>
      <c r="P61" s="1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7.25" customHeight="1">
      <c r="A62" s="94"/>
      <c r="B62" s="1"/>
      <c r="C62" s="1"/>
      <c r="D62" s="1"/>
      <c r="E62" s="148" t="s">
        <v>123</v>
      </c>
      <c r="F62" s="148"/>
      <c r="G62" s="148"/>
      <c r="H62" s="40" t="s">
        <v>124</v>
      </c>
      <c r="I62" s="41">
        <v>7000</v>
      </c>
      <c r="J62" s="41"/>
      <c r="K62" s="156"/>
      <c r="L62" s="42"/>
      <c r="M62" s="42"/>
      <c r="N62" s="42"/>
      <c r="O62" s="42">
        <v>7000</v>
      </c>
      <c r="P62" s="1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7.25" customHeight="1">
      <c r="A63" s="94"/>
      <c r="B63" s="1"/>
      <c r="C63" s="1"/>
      <c r="D63" s="1"/>
      <c r="E63" s="157" t="s">
        <v>125</v>
      </c>
      <c r="F63" s="29" t="s">
        <v>126</v>
      </c>
      <c r="G63" s="43"/>
      <c r="H63" s="29"/>
      <c r="I63" s="158">
        <f>I64+I70+I75+I92+I100</f>
        <v>0</v>
      </c>
      <c r="J63" s="158">
        <f>J64+J70+J75+J92+J100</f>
        <v>0</v>
      </c>
      <c r="K63" s="158">
        <f>K64+K70+K75+K92+K100</f>
        <v>0</v>
      </c>
      <c r="L63" s="158">
        <f>L64+L70+L75+L92+L100</f>
        <v>0</v>
      </c>
      <c r="M63" s="158">
        <f>M64+M70+M75+M92+M100</f>
        <v>0</v>
      </c>
      <c r="N63" s="158">
        <f>N64+N70+N75+N92+N100</f>
        <v>0</v>
      </c>
      <c r="O63" s="158">
        <f>O64+O70+O75+O92+O100</f>
        <v>0</v>
      </c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6.5" customHeight="1">
      <c r="A64" s="94"/>
      <c r="B64" s="1"/>
      <c r="C64" s="1"/>
      <c r="D64" s="1"/>
      <c r="E64" s="46" t="s">
        <v>127</v>
      </c>
      <c r="F64" s="46"/>
      <c r="G64" s="159" t="s">
        <v>128</v>
      </c>
      <c r="H64" s="160"/>
      <c r="I64" s="161">
        <f>SUM(I65:I69)</f>
        <v>0</v>
      </c>
      <c r="J64" s="161">
        <f>SUM(J65:J69)</f>
        <v>0</v>
      </c>
      <c r="K64" s="161">
        <f>SUM(K65:K69)</f>
        <v>0</v>
      </c>
      <c r="L64" s="162">
        <f>SUM(L65:L69)</f>
        <v>0</v>
      </c>
      <c r="M64" s="162">
        <f>SUM(M65:M69)</f>
        <v>0</v>
      </c>
      <c r="N64" s="162">
        <f>SUM(N65:N69)</f>
        <v>0</v>
      </c>
      <c r="O64" s="162">
        <f>SUM(O65:O69)</f>
        <v>0</v>
      </c>
      <c r="P64" s="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6.5" customHeight="1">
      <c r="A65" s="94"/>
      <c r="B65" s="1"/>
      <c r="C65" s="1"/>
      <c r="D65" s="1"/>
      <c r="E65" s="82" t="s">
        <v>129</v>
      </c>
      <c r="F65" s="82"/>
      <c r="G65" s="82"/>
      <c r="H65" s="40" t="s">
        <v>130</v>
      </c>
      <c r="I65" s="41">
        <v>149523</v>
      </c>
      <c r="J65" s="41">
        <v>149523</v>
      </c>
      <c r="K65" s="41">
        <v>149523</v>
      </c>
      <c r="L65" s="163"/>
      <c r="M65" s="163"/>
      <c r="N65" s="163"/>
      <c r="O65" s="163"/>
      <c r="P65" s="1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6.5" customHeight="1">
      <c r="A66" s="94"/>
      <c r="B66" s="1"/>
      <c r="C66" s="1"/>
      <c r="D66" s="1"/>
      <c r="E66" s="65" t="s">
        <v>131</v>
      </c>
      <c r="F66" s="65"/>
      <c r="G66" s="65"/>
      <c r="H66" s="164" t="s">
        <v>132</v>
      </c>
      <c r="I66" s="165">
        <v>11858</v>
      </c>
      <c r="J66" s="165">
        <v>11858</v>
      </c>
      <c r="K66" s="165">
        <v>11858</v>
      </c>
      <c r="L66" s="166"/>
      <c r="M66" s="166"/>
      <c r="N66" s="166"/>
      <c r="O66" s="166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6.5" customHeight="1">
      <c r="A67" s="94"/>
      <c r="B67" s="1"/>
      <c r="C67" s="1"/>
      <c r="D67" s="1"/>
      <c r="E67" s="65" t="s">
        <v>133</v>
      </c>
      <c r="F67" s="65"/>
      <c r="G67" s="65"/>
      <c r="H67" s="88" t="s">
        <v>134</v>
      </c>
      <c r="I67" s="167">
        <v>27209</v>
      </c>
      <c r="J67" s="167">
        <v>27209</v>
      </c>
      <c r="K67" s="167">
        <v>27209</v>
      </c>
      <c r="L67" s="166"/>
      <c r="M67" s="166"/>
      <c r="N67" s="166"/>
      <c r="O67" s="166"/>
      <c r="P67" s="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6.5" customHeight="1">
      <c r="A68" s="94"/>
      <c r="B68" s="1"/>
      <c r="C68" s="1"/>
      <c r="D68" s="1"/>
      <c r="E68" s="65" t="s">
        <v>135</v>
      </c>
      <c r="F68" s="65"/>
      <c r="G68" s="65"/>
      <c r="H68" s="99" t="s">
        <v>136</v>
      </c>
      <c r="I68" s="167">
        <v>3869</v>
      </c>
      <c r="J68" s="168">
        <v>3869</v>
      </c>
      <c r="K68" s="168">
        <v>3869</v>
      </c>
      <c r="L68" s="166"/>
      <c r="M68" s="166"/>
      <c r="N68" s="166"/>
      <c r="O68" s="166"/>
      <c r="P68" s="1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6.5" customHeight="1">
      <c r="A69" s="94"/>
      <c r="B69" s="1"/>
      <c r="C69" s="1"/>
      <c r="D69" s="1"/>
      <c r="E69" s="169" t="s">
        <v>137</v>
      </c>
      <c r="F69" s="169"/>
      <c r="G69" s="169"/>
      <c r="H69" s="171">
        <v>4440</v>
      </c>
      <c r="I69" s="172">
        <v>5016</v>
      </c>
      <c r="J69" s="173">
        <v>5016</v>
      </c>
      <c r="K69" s="174"/>
      <c r="L69" s="175"/>
      <c r="M69" s="175"/>
      <c r="N69" s="175"/>
      <c r="O69" s="175"/>
      <c r="P69" s="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7.25" customHeight="1">
      <c r="A70" s="94"/>
      <c r="B70" s="1"/>
      <c r="C70" s="1"/>
      <c r="D70" s="1"/>
      <c r="E70" s="46" t="s">
        <v>138</v>
      </c>
      <c r="F70" s="46"/>
      <c r="G70" s="78" t="s">
        <v>139</v>
      </c>
      <c r="H70" s="176"/>
      <c r="I70" s="177">
        <f>SUM(I71:I74)</f>
        <v>0</v>
      </c>
      <c r="J70" s="178">
        <f>SUM(J71:J74)</f>
        <v>0</v>
      </c>
      <c r="K70" s="162">
        <f>SUM(K71:K74)</f>
        <v>0</v>
      </c>
      <c r="L70" s="162">
        <f>SUM(L71:L74)</f>
        <v>0</v>
      </c>
      <c r="M70" s="162">
        <f>SUM(M71:M74)</f>
        <v>0</v>
      </c>
      <c r="N70" s="162">
        <f>SUM(N71:N74)</f>
        <v>0</v>
      </c>
      <c r="O70" s="162">
        <f>SUM(O71:O74)</f>
        <v>0</v>
      </c>
      <c r="P70" s="1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5.75" customHeight="1">
      <c r="A71" s="94"/>
      <c r="B71" s="1"/>
      <c r="C71" s="1"/>
      <c r="D71" s="1"/>
      <c r="E71" s="38" t="s">
        <v>140</v>
      </c>
      <c r="F71" s="38"/>
      <c r="G71" s="38"/>
      <c r="H71" s="151" t="s">
        <v>141</v>
      </c>
      <c r="I71" s="179">
        <v>1051</v>
      </c>
      <c r="J71" s="180">
        <v>1051</v>
      </c>
      <c r="K71" s="179"/>
      <c r="L71" s="181"/>
      <c r="M71" s="179"/>
      <c r="N71" s="181"/>
      <c r="O71" s="179"/>
      <c r="P71" s="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5.75" customHeight="1">
      <c r="A72" s="94"/>
      <c r="B72" s="1"/>
      <c r="C72" s="1"/>
      <c r="D72" s="1"/>
      <c r="E72" s="95" t="s">
        <v>142</v>
      </c>
      <c r="F72" s="95"/>
      <c r="G72" s="95"/>
      <c r="H72" s="155" t="s">
        <v>143</v>
      </c>
      <c r="I72" s="182">
        <v>12607</v>
      </c>
      <c r="J72" s="182">
        <v>12607</v>
      </c>
      <c r="K72" s="182"/>
      <c r="L72" s="183"/>
      <c r="M72" s="182"/>
      <c r="N72" s="183"/>
      <c r="O72" s="182"/>
      <c r="P72" s="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5.75" customHeight="1">
      <c r="A73" s="94"/>
      <c r="B73" s="1"/>
      <c r="C73" s="1"/>
      <c r="D73" s="1"/>
      <c r="E73" s="95" t="s">
        <v>144</v>
      </c>
      <c r="F73" s="95"/>
      <c r="G73" s="95"/>
      <c r="H73" s="155" t="s">
        <v>145</v>
      </c>
      <c r="I73" s="182">
        <v>10611</v>
      </c>
      <c r="J73" s="182">
        <v>10611</v>
      </c>
      <c r="K73" s="182"/>
      <c r="L73" s="183"/>
      <c r="M73" s="182"/>
      <c r="N73" s="183"/>
      <c r="O73" s="182"/>
      <c r="P73" s="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5.75" customHeight="1">
      <c r="A74" s="94"/>
      <c r="B74" s="1"/>
      <c r="C74" s="1"/>
      <c r="D74" s="1"/>
      <c r="E74" s="95" t="s">
        <v>146</v>
      </c>
      <c r="F74" s="95"/>
      <c r="G74" s="95"/>
      <c r="H74" s="155" t="s">
        <v>147</v>
      </c>
      <c r="I74" s="182">
        <v>125890</v>
      </c>
      <c r="J74" s="182">
        <v>125890</v>
      </c>
      <c r="K74" s="182"/>
      <c r="L74" s="183"/>
      <c r="M74" s="182"/>
      <c r="N74" s="183"/>
      <c r="O74" s="182"/>
      <c r="P74" s="1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6.5" customHeight="1">
      <c r="A75" s="94"/>
      <c r="B75" s="1"/>
      <c r="C75" s="1"/>
      <c r="D75" s="1"/>
      <c r="E75" s="61" t="s">
        <v>148</v>
      </c>
      <c r="F75" s="61"/>
      <c r="G75" s="63" t="s">
        <v>149</v>
      </c>
      <c r="H75" s="184"/>
      <c r="I75" s="178">
        <f>SUM(I76:I91)</f>
        <v>0</v>
      </c>
      <c r="J75" s="178">
        <f>SUM(J76:J91)</f>
        <v>0</v>
      </c>
      <c r="K75" s="178">
        <f>SUM(K76:K91)</f>
        <v>0</v>
      </c>
      <c r="L75" s="178">
        <f>SUM(L76:L91)</f>
        <v>0</v>
      </c>
      <c r="M75" s="178">
        <f>SUM(M76:M91)</f>
        <v>0</v>
      </c>
      <c r="N75" s="178">
        <f>SUM(N76:N91)</f>
        <v>0</v>
      </c>
      <c r="O75" s="178">
        <f>SUM(O76:O91)</f>
        <v>0</v>
      </c>
      <c r="P75" s="1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5.75" customHeight="1">
      <c r="A76" s="185"/>
      <c r="B76" s="186"/>
      <c r="C76" s="186"/>
      <c r="D76" s="186"/>
      <c r="E76" s="82" t="s">
        <v>150</v>
      </c>
      <c r="F76" s="82"/>
      <c r="G76" s="82"/>
      <c r="H76" s="134" t="s">
        <v>151</v>
      </c>
      <c r="I76" s="179">
        <v>2198651</v>
      </c>
      <c r="J76" s="179">
        <v>2198651</v>
      </c>
      <c r="K76" s="179">
        <v>2198651</v>
      </c>
      <c r="L76" s="179"/>
      <c r="M76" s="181"/>
      <c r="N76" s="179"/>
      <c r="O76" s="188"/>
      <c r="P76" s="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5.75" customHeight="1">
      <c r="A77" s="189"/>
      <c r="B77" s="25"/>
      <c r="C77" s="25"/>
      <c r="D77" s="25"/>
      <c r="E77" s="65" t="s">
        <v>152</v>
      </c>
      <c r="F77" s="65"/>
      <c r="G77" s="65"/>
      <c r="H77" s="64" t="s">
        <v>153</v>
      </c>
      <c r="I77" s="180">
        <v>160117</v>
      </c>
      <c r="J77" s="180">
        <v>160117</v>
      </c>
      <c r="K77" s="191">
        <v>160117</v>
      </c>
      <c r="L77" s="182"/>
      <c r="M77" s="183"/>
      <c r="N77" s="182"/>
      <c r="O77" s="192"/>
      <c r="P77" s="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5.75" customHeight="1">
      <c r="A78" s="189"/>
      <c r="B78" s="25"/>
      <c r="C78" s="25"/>
      <c r="D78" s="25"/>
      <c r="E78" s="65" t="s">
        <v>154</v>
      </c>
      <c r="F78" s="65"/>
      <c r="G78" s="65"/>
      <c r="H78" s="88" t="s">
        <v>155</v>
      </c>
      <c r="I78" s="180">
        <v>389247</v>
      </c>
      <c r="J78" s="180">
        <v>389247</v>
      </c>
      <c r="K78" s="183">
        <v>389247</v>
      </c>
      <c r="L78" s="182"/>
      <c r="M78" s="183"/>
      <c r="N78" s="182"/>
      <c r="O78" s="192"/>
      <c r="P78" s="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5.75" customHeight="1">
      <c r="A79" s="189"/>
      <c r="B79" s="25"/>
      <c r="C79" s="25"/>
      <c r="D79" s="25"/>
      <c r="E79" s="65" t="s">
        <v>156</v>
      </c>
      <c r="F79" s="65"/>
      <c r="G79" s="65"/>
      <c r="H79" s="88" t="s">
        <v>157</v>
      </c>
      <c r="I79" s="182">
        <v>60411</v>
      </c>
      <c r="J79" s="182">
        <v>60411</v>
      </c>
      <c r="K79" s="183">
        <v>60411</v>
      </c>
      <c r="L79" s="182"/>
      <c r="M79" s="183"/>
      <c r="N79" s="182"/>
      <c r="O79" s="192"/>
      <c r="P79" s="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5.75" customHeight="1">
      <c r="A80" s="189"/>
      <c r="B80" s="25"/>
      <c r="C80" s="25"/>
      <c r="D80" s="25"/>
      <c r="E80" s="65" t="s">
        <v>158</v>
      </c>
      <c r="F80" s="65"/>
      <c r="G80" s="65"/>
      <c r="H80" s="88" t="s">
        <v>159</v>
      </c>
      <c r="I80" s="182">
        <v>5000</v>
      </c>
      <c r="J80" s="193">
        <v>5000</v>
      </c>
      <c r="K80" s="182"/>
      <c r="L80" s="182"/>
      <c r="M80" s="183"/>
      <c r="N80" s="182"/>
      <c r="O80" s="192"/>
      <c r="P80" s="1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5.75" customHeight="1">
      <c r="A81" s="189"/>
      <c r="B81" s="25"/>
      <c r="C81" s="25"/>
      <c r="D81" s="25"/>
      <c r="E81" s="65" t="s">
        <v>160</v>
      </c>
      <c r="F81" s="65"/>
      <c r="G81" s="65"/>
      <c r="H81" s="64" t="s">
        <v>161</v>
      </c>
      <c r="I81" s="180">
        <v>51600</v>
      </c>
      <c r="J81" s="182">
        <v>51600</v>
      </c>
      <c r="K81" s="183"/>
      <c r="L81" s="182"/>
      <c r="M81" s="183"/>
      <c r="N81" s="182"/>
      <c r="O81" s="192"/>
      <c r="P81" s="1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5.75" customHeight="1">
      <c r="A82" s="189"/>
      <c r="B82" s="25"/>
      <c r="C82" s="25"/>
      <c r="D82" s="25"/>
      <c r="E82" s="65" t="s">
        <v>162</v>
      </c>
      <c r="F82" s="65"/>
      <c r="G82" s="65"/>
      <c r="H82" s="64" t="s">
        <v>163</v>
      </c>
      <c r="I82" s="182">
        <v>27400</v>
      </c>
      <c r="J82" s="182">
        <v>27400</v>
      </c>
      <c r="K82" s="183"/>
      <c r="L82" s="182"/>
      <c r="M82" s="183"/>
      <c r="N82" s="182"/>
      <c r="O82" s="192"/>
      <c r="P82" s="1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5.75" customHeight="1">
      <c r="A83" s="189"/>
      <c r="B83" s="25"/>
      <c r="C83" s="25"/>
      <c r="D83" s="25"/>
      <c r="E83" s="65" t="s">
        <v>164</v>
      </c>
      <c r="F83" s="65"/>
      <c r="G83" s="65"/>
      <c r="H83" s="64" t="s">
        <v>165</v>
      </c>
      <c r="I83" s="182">
        <v>376150</v>
      </c>
      <c r="J83" s="182">
        <v>376150</v>
      </c>
      <c r="K83" s="183"/>
      <c r="L83" s="182"/>
      <c r="M83" s="183"/>
      <c r="N83" s="182"/>
      <c r="O83" s="192"/>
      <c r="P83" s="1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5.75" customHeight="1">
      <c r="A84" s="189"/>
      <c r="B84" s="25"/>
      <c r="C84" s="25"/>
      <c r="D84" s="25"/>
      <c r="E84" s="65" t="s">
        <v>166</v>
      </c>
      <c r="F84" s="65"/>
      <c r="G84" s="65"/>
      <c r="H84" s="64" t="s">
        <v>167</v>
      </c>
      <c r="I84" s="182">
        <v>90125</v>
      </c>
      <c r="J84" s="182">
        <v>90125</v>
      </c>
      <c r="K84" s="183"/>
      <c r="L84" s="182"/>
      <c r="M84" s="183"/>
      <c r="N84" s="182"/>
      <c r="O84" s="192"/>
      <c r="P84" s="1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5.75" customHeight="1">
      <c r="A85" s="189"/>
      <c r="B85" s="25"/>
      <c r="C85" s="25"/>
      <c r="D85" s="25"/>
      <c r="E85" s="65" t="s">
        <v>168</v>
      </c>
      <c r="F85" s="65"/>
      <c r="G85" s="65"/>
      <c r="H85" s="64" t="s">
        <v>169</v>
      </c>
      <c r="I85" s="182">
        <v>11330</v>
      </c>
      <c r="J85" s="182">
        <v>11330</v>
      </c>
      <c r="K85" s="183"/>
      <c r="L85" s="182"/>
      <c r="M85" s="183"/>
      <c r="N85" s="182"/>
      <c r="O85" s="192"/>
      <c r="P85" s="1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5.75" customHeight="1">
      <c r="A86" s="189"/>
      <c r="B86" s="25"/>
      <c r="C86" s="25"/>
      <c r="D86" s="25"/>
      <c r="E86" s="65" t="s">
        <v>170</v>
      </c>
      <c r="F86" s="65"/>
      <c r="G86" s="65"/>
      <c r="H86" s="64" t="s">
        <v>171</v>
      </c>
      <c r="I86" s="182">
        <v>553436</v>
      </c>
      <c r="J86" s="182">
        <v>553436</v>
      </c>
      <c r="K86" s="183"/>
      <c r="L86" s="182"/>
      <c r="M86" s="183"/>
      <c r="N86" s="182"/>
      <c r="O86" s="192"/>
      <c r="P86" s="1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5.75" customHeight="1">
      <c r="A87" s="189"/>
      <c r="B87" s="25"/>
      <c r="C87" s="25"/>
      <c r="D87" s="25"/>
      <c r="E87" s="65" t="s">
        <v>172</v>
      </c>
      <c r="F87" s="65"/>
      <c r="G87" s="65"/>
      <c r="H87" s="64" t="s">
        <v>173</v>
      </c>
      <c r="I87" s="182">
        <v>600</v>
      </c>
      <c r="J87" s="182">
        <v>600</v>
      </c>
      <c r="K87" s="183"/>
      <c r="L87" s="182"/>
      <c r="M87" s="183"/>
      <c r="N87" s="182"/>
      <c r="O87" s="192"/>
      <c r="P87" s="1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5.75" customHeight="1">
      <c r="A88" s="189"/>
      <c r="B88" s="25"/>
      <c r="C88" s="25"/>
      <c r="D88" s="25"/>
      <c r="E88" s="65" t="s">
        <v>174</v>
      </c>
      <c r="F88" s="65"/>
      <c r="G88" s="65"/>
      <c r="H88" s="64" t="s">
        <v>175</v>
      </c>
      <c r="I88" s="182">
        <v>18000</v>
      </c>
      <c r="J88" s="182">
        <v>18000</v>
      </c>
      <c r="K88" s="183"/>
      <c r="L88" s="182"/>
      <c r="M88" s="183"/>
      <c r="N88" s="182"/>
      <c r="O88" s="192"/>
      <c r="P88" s="1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5.75" customHeight="1">
      <c r="A89" s="189"/>
      <c r="B89" s="25"/>
      <c r="C89" s="25"/>
      <c r="D89" s="25"/>
      <c r="E89" s="65" t="s">
        <v>176</v>
      </c>
      <c r="F89" s="65"/>
      <c r="G89" s="65"/>
      <c r="H89" s="64" t="s">
        <v>177</v>
      </c>
      <c r="I89" s="182">
        <v>40850</v>
      </c>
      <c r="J89" s="182">
        <v>40850</v>
      </c>
      <c r="K89" s="183"/>
      <c r="L89" s="182"/>
      <c r="M89" s="183"/>
      <c r="N89" s="182"/>
      <c r="O89" s="192"/>
      <c r="P89" s="1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5.75" customHeight="1">
      <c r="A90" s="189"/>
      <c r="B90" s="25"/>
      <c r="C90" s="25"/>
      <c r="D90" s="25"/>
      <c r="E90" s="67" t="s">
        <v>178</v>
      </c>
      <c r="F90" s="67"/>
      <c r="G90" s="67"/>
      <c r="H90" s="69" t="s">
        <v>179</v>
      </c>
      <c r="I90" s="195">
        <v>620</v>
      </c>
      <c r="J90" s="195">
        <v>620</v>
      </c>
      <c r="K90" s="196"/>
      <c r="L90" s="195"/>
      <c r="M90" s="196"/>
      <c r="N90" s="195"/>
      <c r="O90" s="197"/>
      <c r="P90" s="1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5.75" customHeight="1">
      <c r="A91" s="189"/>
      <c r="B91" s="25"/>
      <c r="C91" s="25"/>
      <c r="D91" s="25"/>
      <c r="E91" s="67" t="s">
        <v>180</v>
      </c>
      <c r="F91" s="67"/>
      <c r="G91" s="67"/>
      <c r="H91" s="69" t="s">
        <v>181</v>
      </c>
      <c r="I91" s="195">
        <v>10000</v>
      </c>
      <c r="J91" s="195"/>
      <c r="K91" s="196"/>
      <c r="L91" s="195"/>
      <c r="M91" s="196"/>
      <c r="N91" s="195"/>
      <c r="O91" s="197">
        <v>10000</v>
      </c>
      <c r="P91" s="1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7.25" customHeight="1">
      <c r="A92" s="94"/>
      <c r="B92" s="1"/>
      <c r="C92" s="1"/>
      <c r="D92" s="1"/>
      <c r="E92" s="61" t="s">
        <v>182</v>
      </c>
      <c r="F92" s="61"/>
      <c r="G92" s="129" t="s">
        <v>183</v>
      </c>
      <c r="H92" s="198"/>
      <c r="I92" s="162">
        <f>SUM(I93:I99)</f>
        <v>0</v>
      </c>
      <c r="J92" s="162">
        <f>SUM(J93:J99)</f>
        <v>0</v>
      </c>
      <c r="K92" s="162">
        <f>SUM(K93:K99)</f>
        <v>0</v>
      </c>
      <c r="L92" s="161">
        <f>SUM(L93:L98)</f>
        <v>0</v>
      </c>
      <c r="M92" s="161">
        <f>SUM(M93:M98)</f>
        <v>0</v>
      </c>
      <c r="N92" s="161">
        <f>SUM(N93:N98)</f>
        <v>0</v>
      </c>
      <c r="O92" s="161">
        <f>SUM(O93:O98)</f>
        <v>0</v>
      </c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5.75" customHeight="1">
      <c r="A93" s="94"/>
      <c r="B93" s="1"/>
      <c r="C93" s="1"/>
      <c r="D93" s="1"/>
      <c r="E93" s="199" t="s">
        <v>184</v>
      </c>
      <c r="F93" s="199"/>
      <c r="G93" s="199"/>
      <c r="H93" s="202" t="s">
        <v>185</v>
      </c>
      <c r="I93" s="163">
        <v>1360</v>
      </c>
      <c r="J93" s="163">
        <v>1360</v>
      </c>
      <c r="K93" s="163">
        <v>1360</v>
      </c>
      <c r="L93" s="203"/>
      <c r="M93" s="203"/>
      <c r="N93" s="203"/>
      <c r="O93" s="203"/>
      <c r="P93" s="1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6.5" customHeight="1">
      <c r="A94" s="94"/>
      <c r="B94" s="1"/>
      <c r="C94" s="1"/>
      <c r="D94" s="1"/>
      <c r="E94" s="65" t="s">
        <v>186</v>
      </c>
      <c r="F94" s="65"/>
      <c r="G94" s="65"/>
      <c r="H94" s="204" t="s">
        <v>187</v>
      </c>
      <c r="I94" s="182">
        <v>1415</v>
      </c>
      <c r="J94" s="182">
        <v>1415</v>
      </c>
      <c r="K94" s="182">
        <v>1415</v>
      </c>
      <c r="L94" s="166"/>
      <c r="M94" s="166"/>
      <c r="N94" s="166"/>
      <c r="O94" s="166"/>
      <c r="P94" s="1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5.75" customHeight="1">
      <c r="A95" s="94"/>
      <c r="B95" s="1"/>
      <c r="C95" s="1"/>
      <c r="D95" s="1"/>
      <c r="E95" s="65" t="s">
        <v>188</v>
      </c>
      <c r="F95" s="65"/>
      <c r="G95" s="65"/>
      <c r="H95" s="204" t="s">
        <v>189</v>
      </c>
      <c r="I95" s="182">
        <v>209</v>
      </c>
      <c r="J95" s="182">
        <v>209</v>
      </c>
      <c r="K95" s="182">
        <v>209</v>
      </c>
      <c r="L95" s="166"/>
      <c r="M95" s="166"/>
      <c r="N95" s="166"/>
      <c r="O95" s="166"/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5" customHeight="1">
      <c r="A96" s="94"/>
      <c r="B96" s="1"/>
      <c r="C96" s="1"/>
      <c r="D96" s="1"/>
      <c r="E96" s="65" t="s">
        <v>190</v>
      </c>
      <c r="F96" s="65"/>
      <c r="G96" s="65"/>
      <c r="H96" s="204" t="s">
        <v>191</v>
      </c>
      <c r="I96" s="182">
        <v>2966</v>
      </c>
      <c r="J96" s="182">
        <v>2966</v>
      </c>
      <c r="K96" s="71"/>
      <c r="L96" s="205"/>
      <c r="M96" s="205"/>
      <c r="N96" s="205"/>
      <c r="O96" s="205"/>
      <c r="P96" s="1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5.75" customHeight="1">
      <c r="A97" s="94"/>
      <c r="B97" s="1"/>
      <c r="C97" s="1"/>
      <c r="D97" s="1"/>
      <c r="E97" s="65" t="s">
        <v>192</v>
      </c>
      <c r="F97" s="65"/>
      <c r="G97" s="65"/>
      <c r="H97" s="204" t="s">
        <v>193</v>
      </c>
      <c r="I97" s="182">
        <v>1947</v>
      </c>
      <c r="J97" s="182">
        <v>1947</v>
      </c>
      <c r="K97" s="64"/>
      <c r="L97" s="64"/>
      <c r="M97" s="64"/>
      <c r="N97" s="64"/>
      <c r="O97" s="64"/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5.75" customHeight="1">
      <c r="A98" s="94"/>
      <c r="B98" s="1"/>
      <c r="C98" s="1"/>
      <c r="D98" s="1"/>
      <c r="E98" s="67" t="s">
        <v>194</v>
      </c>
      <c r="F98" s="67"/>
      <c r="G98" s="67"/>
      <c r="H98" s="204" t="s">
        <v>195</v>
      </c>
      <c r="I98" s="182">
        <v>9199</v>
      </c>
      <c r="J98" s="182">
        <v>9199</v>
      </c>
      <c r="K98" s="69"/>
      <c r="L98" s="64"/>
      <c r="M98" s="64"/>
      <c r="N98" s="64"/>
      <c r="O98" s="64"/>
      <c r="P98" s="1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7.25" customHeight="1">
      <c r="A99" s="94"/>
      <c r="B99" s="1"/>
      <c r="C99" s="1"/>
      <c r="D99" s="1"/>
      <c r="E99" s="65" t="s">
        <v>196</v>
      </c>
      <c r="F99" s="65"/>
      <c r="G99" s="65"/>
      <c r="H99" s="208" t="s">
        <v>197</v>
      </c>
      <c r="I99" s="209">
        <v>104</v>
      </c>
      <c r="J99" s="209">
        <v>104</v>
      </c>
      <c r="K99" s="69"/>
      <c r="L99" s="64"/>
      <c r="M99" s="64"/>
      <c r="N99" s="64"/>
      <c r="O99" s="64"/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8.75" customHeight="1">
      <c r="A100" s="94"/>
      <c r="B100" s="1"/>
      <c r="C100" s="1"/>
      <c r="D100" s="1"/>
      <c r="E100" s="61" t="s">
        <v>198</v>
      </c>
      <c r="F100" s="61"/>
      <c r="G100" s="63" t="s">
        <v>199</v>
      </c>
      <c r="H100" s="210"/>
      <c r="I100" s="211">
        <f>SUM(I101:I102)</f>
        <v>0</v>
      </c>
      <c r="J100" s="161">
        <f>SUM(J101:J102)</f>
        <v>0</v>
      </c>
      <c r="K100" s="178">
        <f>SUM(K101:K102)</f>
        <v>0</v>
      </c>
      <c r="L100" s="212">
        <f>SUM(L102)</f>
        <v>0</v>
      </c>
      <c r="M100" s="212">
        <f>SUM(M102)</f>
        <v>0</v>
      </c>
      <c r="N100" s="212">
        <f>SUM(N102)</f>
        <v>0</v>
      </c>
      <c r="O100" s="212">
        <f>SUM(O102)</f>
        <v>0</v>
      </c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6.5" customHeight="1">
      <c r="A101" s="94"/>
      <c r="B101" s="1"/>
      <c r="C101" s="1"/>
      <c r="D101" s="1"/>
      <c r="E101" s="95" t="s">
        <v>200</v>
      </c>
      <c r="F101" s="95"/>
      <c r="G101" s="95"/>
      <c r="H101" s="204" t="s">
        <v>201</v>
      </c>
      <c r="I101" s="165">
        <v>7000</v>
      </c>
      <c r="J101" s="203">
        <v>7000</v>
      </c>
      <c r="K101" s="213"/>
      <c r="L101" s="214"/>
      <c r="M101" s="213"/>
      <c r="N101" s="214"/>
      <c r="O101" s="215"/>
      <c r="P101" s="1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6.5" customHeight="1">
      <c r="A102" s="94"/>
      <c r="B102" s="1"/>
      <c r="C102" s="1"/>
      <c r="D102" s="1"/>
      <c r="E102" s="216" t="s">
        <v>202</v>
      </c>
      <c r="F102" s="216"/>
      <c r="G102" s="216"/>
      <c r="H102" s="208" t="s">
        <v>203</v>
      </c>
      <c r="I102" s="218">
        <v>8000</v>
      </c>
      <c r="J102" s="209">
        <v>8000</v>
      </c>
      <c r="K102" s="219"/>
      <c r="L102" s="175"/>
      <c r="M102" s="220"/>
      <c r="N102" s="175"/>
      <c r="O102" s="221"/>
      <c r="P102" s="1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46.5" customHeight="1">
      <c r="A103" s="94"/>
      <c r="B103" s="1"/>
      <c r="C103" s="1"/>
      <c r="D103" s="1"/>
      <c r="E103" s="222" t="s">
        <v>204</v>
      </c>
      <c r="F103" s="145" t="s">
        <v>205</v>
      </c>
      <c r="G103" s="223"/>
      <c r="H103" s="145"/>
      <c r="I103" s="224">
        <f>I104+I121</f>
        <v>0</v>
      </c>
      <c r="J103" s="224">
        <f>J104+J121</f>
        <v>0</v>
      </c>
      <c r="K103" s="224">
        <f>K104+K121</f>
        <v>0</v>
      </c>
      <c r="L103" s="224">
        <f>SUM(L104+L121)</f>
        <v>0</v>
      </c>
      <c r="M103" s="224">
        <f>SUM(M104+M121)</f>
        <v>0</v>
      </c>
      <c r="N103" s="224">
        <f>SUM(N104+N121)</f>
        <v>0</v>
      </c>
      <c r="O103" s="224">
        <f>SUM(O104+O121)</f>
        <v>0</v>
      </c>
      <c r="P103" s="1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31.5" customHeight="1">
      <c r="A104" s="94"/>
      <c r="B104" s="1"/>
      <c r="C104" s="1"/>
      <c r="D104" s="1"/>
      <c r="E104" s="33" t="s">
        <v>206</v>
      </c>
      <c r="F104" s="33"/>
      <c r="G104" s="35" t="s">
        <v>207</v>
      </c>
      <c r="H104" s="225"/>
      <c r="I104" s="226">
        <f>SUM(I105:I120)</f>
        <v>0</v>
      </c>
      <c r="J104" s="226">
        <f>SUM(J105:J120)</f>
        <v>0</v>
      </c>
      <c r="K104" s="226">
        <f>SUM(K105:K120)</f>
        <v>0</v>
      </c>
      <c r="L104" s="226">
        <f>SUM(L105:L120)</f>
        <v>0</v>
      </c>
      <c r="M104" s="226">
        <f>SUM(M105:M120)</f>
        <v>0</v>
      </c>
      <c r="N104" s="226">
        <f>SUM(N105:N120)</f>
        <v>0</v>
      </c>
      <c r="O104" s="226">
        <f>SUM(O105:O120)</f>
        <v>0</v>
      </c>
      <c r="P104" s="1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26.25" customHeight="1">
      <c r="A105" s="94"/>
      <c r="B105" s="1"/>
      <c r="C105" s="1"/>
      <c r="D105" s="1"/>
      <c r="E105" s="227" t="s">
        <v>208</v>
      </c>
      <c r="F105" s="227"/>
      <c r="G105" s="227"/>
      <c r="H105" s="230">
        <v>4050</v>
      </c>
      <c r="I105" s="192">
        <v>1656013</v>
      </c>
      <c r="J105" s="182">
        <v>1656013</v>
      </c>
      <c r="K105" s="182">
        <v>1656013</v>
      </c>
      <c r="L105" s="231"/>
      <c r="M105" s="231"/>
      <c r="N105" s="231"/>
      <c r="O105" s="231"/>
      <c r="P105" s="1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25.5" customHeight="1">
      <c r="A106" s="94"/>
      <c r="B106" s="1"/>
      <c r="C106" s="1"/>
      <c r="D106" s="1"/>
      <c r="E106" s="232" t="s">
        <v>209</v>
      </c>
      <c r="F106" s="232"/>
      <c r="G106" s="232"/>
      <c r="H106" s="235">
        <v>4070</v>
      </c>
      <c r="I106" s="192">
        <v>140290</v>
      </c>
      <c r="J106" s="182">
        <v>140290</v>
      </c>
      <c r="K106" s="182">
        <v>140290</v>
      </c>
      <c r="L106" s="231"/>
      <c r="M106" s="231"/>
      <c r="N106" s="231"/>
      <c r="O106" s="231"/>
      <c r="P106" s="1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24.75" customHeight="1">
      <c r="A107" s="94"/>
      <c r="B107" s="1"/>
      <c r="C107" s="1"/>
      <c r="D107" s="1"/>
      <c r="E107" s="232" t="s">
        <v>210</v>
      </c>
      <c r="F107" s="232"/>
      <c r="G107" s="232"/>
      <c r="H107" s="235">
        <v>4180</v>
      </c>
      <c r="I107" s="192">
        <v>134000</v>
      </c>
      <c r="J107" s="182">
        <v>134000</v>
      </c>
      <c r="K107" s="182"/>
      <c r="L107" s="231"/>
      <c r="M107" s="231"/>
      <c r="N107" s="231"/>
      <c r="O107" s="231"/>
      <c r="P107" s="1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5.75" customHeight="1">
      <c r="A108" s="94"/>
      <c r="B108" s="1"/>
      <c r="C108" s="1"/>
      <c r="D108" s="1"/>
      <c r="E108" s="236" t="s">
        <v>211</v>
      </c>
      <c r="F108" s="236"/>
      <c r="G108" s="236"/>
      <c r="H108" s="235">
        <v>4410</v>
      </c>
      <c r="I108" s="192">
        <v>3000</v>
      </c>
      <c r="J108" s="182">
        <v>3000</v>
      </c>
      <c r="K108" s="231"/>
      <c r="L108" s="231"/>
      <c r="M108" s="231"/>
      <c r="N108" s="231"/>
      <c r="O108" s="231"/>
      <c r="P108" s="1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5.75" customHeight="1">
      <c r="A109" s="94"/>
      <c r="B109" s="1"/>
      <c r="C109" s="1"/>
      <c r="D109" s="1"/>
      <c r="E109" s="236" t="s">
        <v>212</v>
      </c>
      <c r="F109" s="236"/>
      <c r="G109" s="236"/>
      <c r="H109" s="235">
        <v>4210</v>
      </c>
      <c r="I109" s="192">
        <v>95000</v>
      </c>
      <c r="J109" s="182">
        <v>95000</v>
      </c>
      <c r="K109" s="231"/>
      <c r="L109" s="231"/>
      <c r="M109" s="231"/>
      <c r="N109" s="231"/>
      <c r="O109" s="231"/>
      <c r="P109" s="1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5.75" customHeight="1">
      <c r="A110" s="94"/>
      <c r="B110" s="1"/>
      <c r="C110" s="1"/>
      <c r="D110" s="1"/>
      <c r="E110" s="236" t="s">
        <v>213</v>
      </c>
      <c r="F110" s="236"/>
      <c r="G110" s="236"/>
      <c r="H110" s="235">
        <v>4220</v>
      </c>
      <c r="I110" s="192">
        <v>573</v>
      </c>
      <c r="J110" s="182">
        <v>573</v>
      </c>
      <c r="K110" s="231"/>
      <c r="L110" s="231"/>
      <c r="M110" s="231"/>
      <c r="N110" s="231"/>
      <c r="O110" s="231"/>
      <c r="P110" s="1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5.75" customHeight="1">
      <c r="A111" s="94"/>
      <c r="B111" s="1"/>
      <c r="C111" s="1"/>
      <c r="D111" s="1"/>
      <c r="E111" s="65" t="s">
        <v>214</v>
      </c>
      <c r="F111" s="65"/>
      <c r="G111" s="65"/>
      <c r="H111" s="64" t="s">
        <v>215</v>
      </c>
      <c r="I111" s="197">
        <v>1000</v>
      </c>
      <c r="J111" s="195">
        <v>1000</v>
      </c>
      <c r="K111" s="239"/>
      <c r="L111" s="239"/>
      <c r="M111" s="239"/>
      <c r="N111" s="239"/>
      <c r="O111" s="239"/>
      <c r="P111" s="1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5" customHeight="1">
      <c r="A112" s="94"/>
      <c r="B112" s="1"/>
      <c r="C112" s="1"/>
      <c r="D112" s="1"/>
      <c r="E112" s="236" t="s">
        <v>216</v>
      </c>
      <c r="F112" s="236"/>
      <c r="G112" s="236"/>
      <c r="H112" s="235">
        <v>4260</v>
      </c>
      <c r="I112" s="197">
        <v>48000</v>
      </c>
      <c r="J112" s="195">
        <v>48000</v>
      </c>
      <c r="K112" s="239"/>
      <c r="L112" s="239"/>
      <c r="M112" s="239"/>
      <c r="N112" s="239"/>
      <c r="O112" s="239"/>
      <c r="P112" s="1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5" customHeight="1">
      <c r="A113" s="94"/>
      <c r="B113" s="1"/>
      <c r="C113" s="1"/>
      <c r="D113" s="1"/>
      <c r="E113" s="236" t="s">
        <v>217</v>
      </c>
      <c r="F113" s="236"/>
      <c r="G113" s="236"/>
      <c r="H113" s="235">
        <v>4270</v>
      </c>
      <c r="I113" s="197">
        <v>10000</v>
      </c>
      <c r="J113" s="195">
        <v>10000</v>
      </c>
      <c r="K113" s="239"/>
      <c r="L113" s="239"/>
      <c r="M113" s="239"/>
      <c r="N113" s="239"/>
      <c r="O113" s="239"/>
      <c r="P113" s="1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5" customHeight="1">
      <c r="A114" s="94"/>
      <c r="B114" s="1"/>
      <c r="C114" s="1"/>
      <c r="D114" s="1"/>
      <c r="E114" s="65" t="s">
        <v>218</v>
      </c>
      <c r="F114" s="65"/>
      <c r="G114" s="65"/>
      <c r="H114" s="64" t="s">
        <v>219</v>
      </c>
      <c r="I114" s="197">
        <v>10000</v>
      </c>
      <c r="J114" s="195">
        <v>10000</v>
      </c>
      <c r="K114" s="239"/>
      <c r="L114" s="239"/>
      <c r="M114" s="239"/>
      <c r="N114" s="239"/>
      <c r="O114" s="239"/>
      <c r="P114" s="1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15.75" customHeight="1">
      <c r="A115" s="94"/>
      <c r="B115" s="1"/>
      <c r="C115" s="1"/>
      <c r="D115" s="1"/>
      <c r="E115" s="236" t="s">
        <v>220</v>
      </c>
      <c r="F115" s="236"/>
      <c r="G115" s="236"/>
      <c r="H115" s="235">
        <v>4300</v>
      </c>
      <c r="I115" s="197">
        <v>31000</v>
      </c>
      <c r="J115" s="195">
        <v>31000</v>
      </c>
      <c r="K115" s="239"/>
      <c r="L115" s="239"/>
      <c r="M115" s="239"/>
      <c r="N115" s="239"/>
      <c r="O115" s="239"/>
      <c r="P115" s="1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15" customHeight="1">
      <c r="A116" s="94"/>
      <c r="B116" s="1"/>
      <c r="C116" s="1"/>
      <c r="D116" s="1"/>
      <c r="E116" s="236" t="s">
        <v>221</v>
      </c>
      <c r="F116" s="236"/>
      <c r="G116" s="236"/>
      <c r="H116" s="64" t="s">
        <v>222</v>
      </c>
      <c r="I116" s="197">
        <v>4500</v>
      </c>
      <c r="J116" s="195">
        <v>4500</v>
      </c>
      <c r="K116" s="239"/>
      <c r="L116" s="239"/>
      <c r="M116" s="239"/>
      <c r="N116" s="239"/>
      <c r="O116" s="239"/>
      <c r="P116" s="1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16.5" customHeight="1">
      <c r="A117" s="94"/>
      <c r="B117" s="1"/>
      <c r="C117" s="1"/>
      <c r="D117" s="1"/>
      <c r="E117" s="65" t="s">
        <v>223</v>
      </c>
      <c r="F117" s="65"/>
      <c r="G117" s="65"/>
      <c r="H117" s="64" t="s">
        <v>224</v>
      </c>
      <c r="I117" s="197">
        <v>200</v>
      </c>
      <c r="J117" s="195">
        <v>200</v>
      </c>
      <c r="K117" s="239"/>
      <c r="L117" s="239"/>
      <c r="M117" s="239"/>
      <c r="N117" s="239"/>
      <c r="O117" s="239"/>
      <c r="P117" s="1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16.5" customHeight="1">
      <c r="A118" s="94"/>
      <c r="B118" s="1"/>
      <c r="C118" s="1"/>
      <c r="D118" s="1"/>
      <c r="E118" s="65" t="s">
        <v>225</v>
      </c>
      <c r="F118" s="65"/>
      <c r="G118" s="65"/>
      <c r="H118" s="69" t="s">
        <v>226</v>
      </c>
      <c r="I118" s="197">
        <v>5000</v>
      </c>
      <c r="J118" s="195">
        <v>5000</v>
      </c>
      <c r="K118" s="239"/>
      <c r="L118" s="239"/>
      <c r="M118" s="239"/>
      <c r="N118" s="239"/>
      <c r="O118" s="239"/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27" customHeight="1">
      <c r="A119" s="94"/>
      <c r="B119" s="1"/>
      <c r="C119" s="1"/>
      <c r="D119" s="1"/>
      <c r="E119" s="232" t="s">
        <v>227</v>
      </c>
      <c r="F119" s="232"/>
      <c r="G119" s="232"/>
      <c r="H119" s="235">
        <v>3070</v>
      </c>
      <c r="I119" s="197">
        <v>170000</v>
      </c>
      <c r="J119" s="195">
        <v>170000</v>
      </c>
      <c r="K119" s="239"/>
      <c r="L119" s="239"/>
      <c r="M119" s="239"/>
      <c r="N119" s="239"/>
      <c r="O119" s="239"/>
      <c r="P119" s="1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21" customHeight="1">
      <c r="A120" s="94"/>
      <c r="B120" s="1"/>
      <c r="C120" s="1"/>
      <c r="D120" s="1"/>
      <c r="E120" s="241" t="s">
        <v>228</v>
      </c>
      <c r="F120" s="241"/>
      <c r="G120" s="241"/>
      <c r="H120" s="171">
        <v>6060</v>
      </c>
      <c r="I120" s="197">
        <v>400000</v>
      </c>
      <c r="J120" s="191"/>
      <c r="K120" s="239"/>
      <c r="L120" s="239"/>
      <c r="M120" s="239"/>
      <c r="N120" s="239"/>
      <c r="O120" s="195">
        <v>400000</v>
      </c>
      <c r="P120" s="1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18.75" customHeight="1">
      <c r="A121" s="94"/>
      <c r="B121" s="1"/>
      <c r="C121" s="1"/>
      <c r="D121" s="1"/>
      <c r="E121" s="33" t="s">
        <v>229</v>
      </c>
      <c r="F121" s="33"/>
      <c r="G121" s="35" t="s">
        <v>230</v>
      </c>
      <c r="H121" s="244"/>
      <c r="I121" s="226">
        <f>SUM(I122:I123)</f>
        <v>0</v>
      </c>
      <c r="J121" s="226">
        <f>SUM(J122:J123)</f>
        <v>0</v>
      </c>
      <c r="K121" s="226">
        <f>SUM(K123)</f>
        <v>0</v>
      </c>
      <c r="L121" s="226">
        <f>SUM(L123)</f>
        <v>0</v>
      </c>
      <c r="M121" s="226">
        <f>SUM(M123)</f>
        <v>0</v>
      </c>
      <c r="N121" s="226">
        <f>SUM(N123)</f>
        <v>0</v>
      </c>
      <c r="O121" s="226">
        <f>SUM(O123)</f>
        <v>0</v>
      </c>
      <c r="P121" s="1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18.75" customHeight="1">
      <c r="A122" s="94"/>
      <c r="B122" s="1"/>
      <c r="C122" s="1"/>
      <c r="D122" s="1"/>
      <c r="E122" s="111" t="s">
        <v>231</v>
      </c>
      <c r="F122" s="111"/>
      <c r="G122" s="111"/>
      <c r="H122" s="54" t="s">
        <v>232</v>
      </c>
      <c r="I122" s="245">
        <v>200</v>
      </c>
      <c r="J122" s="245">
        <v>200</v>
      </c>
      <c r="K122" s="215"/>
      <c r="L122" s="215"/>
      <c r="M122" s="215"/>
      <c r="N122" s="215"/>
      <c r="O122" s="215"/>
      <c r="P122" s="1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16.5" customHeight="1">
      <c r="A123" s="94"/>
      <c r="B123" s="1"/>
      <c r="C123" s="1"/>
      <c r="D123" s="1"/>
      <c r="E123" s="246" t="s">
        <v>233</v>
      </c>
      <c r="F123" s="246"/>
      <c r="G123" s="246"/>
      <c r="H123" s="248">
        <v>4300</v>
      </c>
      <c r="I123" s="180">
        <v>200</v>
      </c>
      <c r="J123" s="180">
        <v>200</v>
      </c>
      <c r="K123" s="180"/>
      <c r="L123" s="249"/>
      <c r="M123" s="249"/>
      <c r="N123" s="249"/>
      <c r="O123" s="249"/>
      <c r="P123" s="1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32.25" customHeight="1">
      <c r="A124" s="94"/>
      <c r="B124" s="1"/>
      <c r="C124" s="1"/>
      <c r="D124" s="1"/>
      <c r="E124" s="250" t="s">
        <v>234</v>
      </c>
      <c r="F124" s="251" t="s">
        <v>235</v>
      </c>
      <c r="G124" s="75"/>
      <c r="H124" s="252"/>
      <c r="I124" s="253">
        <f>I125+I127</f>
        <v>0</v>
      </c>
      <c r="J124" s="158">
        <f>J125+J127</f>
        <v>0</v>
      </c>
      <c r="K124" s="158">
        <f>K125+K127</f>
        <v>0</v>
      </c>
      <c r="L124" s="158">
        <f>L125+L127</f>
        <v>0</v>
      </c>
      <c r="M124" s="158">
        <f>M125+M127</f>
        <v>0</v>
      </c>
      <c r="N124" s="254">
        <f>N125+N127</f>
        <v>0</v>
      </c>
      <c r="O124" s="158">
        <f>O125+O127</f>
        <v>0</v>
      </c>
      <c r="P124" s="1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30" customHeight="1">
      <c r="A125" s="94"/>
      <c r="B125" s="1"/>
      <c r="C125" s="1"/>
      <c r="D125" s="1"/>
      <c r="E125" s="255" t="s">
        <v>236</v>
      </c>
      <c r="F125" s="255"/>
      <c r="G125" s="184" t="s">
        <v>237</v>
      </c>
      <c r="H125" s="257"/>
      <c r="I125" s="258">
        <f>SUM(I126)</f>
        <v>0</v>
      </c>
      <c r="J125" s="258">
        <f>SUM(J126)</f>
        <v>0</v>
      </c>
      <c r="K125" s="161">
        <f>SUM(K126)</f>
        <v>0</v>
      </c>
      <c r="L125" s="161">
        <f>SUM(L126)</f>
        <v>0</v>
      </c>
      <c r="M125" s="161">
        <f>SUM(M126)</f>
        <v>0</v>
      </c>
      <c r="N125" s="161">
        <f>SUM(N126)</f>
        <v>0</v>
      </c>
      <c r="O125" s="161">
        <f>SUM(O126)</f>
        <v>0</v>
      </c>
      <c r="P125" s="1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29.25" customHeight="1">
      <c r="A126" s="94"/>
      <c r="B126" s="1"/>
      <c r="C126" s="1"/>
      <c r="D126" s="1"/>
      <c r="E126" s="259" t="s">
        <v>238</v>
      </c>
      <c r="F126" s="259"/>
      <c r="G126" s="259"/>
      <c r="H126" s="31" t="s">
        <v>239</v>
      </c>
      <c r="I126" s="163">
        <v>275759</v>
      </c>
      <c r="J126" s="163">
        <v>275759</v>
      </c>
      <c r="K126" s="163"/>
      <c r="L126" s="163"/>
      <c r="M126" s="163">
        <v>275759</v>
      </c>
      <c r="N126" s="163"/>
      <c r="O126" s="163"/>
      <c r="P126" s="1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44.25" customHeight="1">
      <c r="A127" s="94"/>
      <c r="B127" s="1"/>
      <c r="C127" s="1"/>
      <c r="D127" s="1"/>
      <c r="E127" s="255" t="s">
        <v>240</v>
      </c>
      <c r="F127" s="255"/>
      <c r="G127" s="184" t="s">
        <v>241</v>
      </c>
      <c r="H127" s="257"/>
      <c r="I127" s="161">
        <f>SUM(I128)</f>
        <v>0</v>
      </c>
      <c r="J127" s="178">
        <f>SUM(J128)</f>
        <v>0</v>
      </c>
      <c r="K127" s="161">
        <f>SUM(K128)</f>
        <v>0</v>
      </c>
      <c r="L127" s="161">
        <f>SUM(L128)</f>
        <v>0</v>
      </c>
      <c r="M127" s="161">
        <f>SUM(M128)</f>
        <v>0</v>
      </c>
      <c r="N127" s="161">
        <f>SUM(N128)</f>
        <v>0</v>
      </c>
      <c r="O127" s="161">
        <f>SUM(O128)</f>
        <v>0</v>
      </c>
      <c r="P127" s="1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18" customHeight="1">
      <c r="A128" s="94"/>
      <c r="B128" s="1"/>
      <c r="C128" s="1"/>
      <c r="D128" s="1"/>
      <c r="E128" s="259" t="s">
        <v>242</v>
      </c>
      <c r="F128" s="259"/>
      <c r="G128" s="259"/>
      <c r="H128" s="84" t="s">
        <v>243</v>
      </c>
      <c r="I128" s="163">
        <v>1000000</v>
      </c>
      <c r="J128" s="203">
        <v>1000000</v>
      </c>
      <c r="K128" s="163"/>
      <c r="L128" s="163"/>
      <c r="M128" s="163"/>
      <c r="N128" s="163">
        <v>1000000</v>
      </c>
      <c r="O128" s="163"/>
      <c r="P128" s="1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18" customHeight="1">
      <c r="A129" s="94"/>
      <c r="B129" s="1"/>
      <c r="C129" s="1"/>
      <c r="D129" s="1"/>
      <c r="E129" s="75" t="s">
        <v>244</v>
      </c>
      <c r="F129" s="261" t="s">
        <v>245</v>
      </c>
      <c r="G129" s="252"/>
      <c r="H129" s="252"/>
      <c r="I129" s="254">
        <f>I130+I146+I158+I175+I195+I202+I216</f>
        <v>0</v>
      </c>
      <c r="J129" s="254">
        <f>J130+J146+J158+J175+J195+J202+J216</f>
        <v>0</v>
      </c>
      <c r="K129" s="254">
        <f>K130+K146+K158+K175+K195+K202+K216</f>
        <v>0</v>
      </c>
      <c r="L129" s="254">
        <f>L130+L146+L158+L175+L195+L202+L216</f>
        <v>0</v>
      </c>
      <c r="M129" s="254">
        <f>M130+M146+M158+M175+M195+M202+M216</f>
        <v>0</v>
      </c>
      <c r="N129" s="254">
        <f>N130+N146+N158+N175+N195+N202+N216</f>
        <v>0</v>
      </c>
      <c r="O129" s="254">
        <f>O130+O146+O158+O175+O195+O202+O216</f>
        <v>0</v>
      </c>
      <c r="P129" s="1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20.25" customHeight="1">
      <c r="A130" s="94"/>
      <c r="B130" s="1"/>
      <c r="C130" s="1"/>
      <c r="D130" s="1"/>
      <c r="E130" s="46" t="s">
        <v>246</v>
      </c>
      <c r="F130" s="46"/>
      <c r="G130" s="63" t="s">
        <v>247</v>
      </c>
      <c r="H130" s="262"/>
      <c r="I130" s="161">
        <f>SUM(I131:I145)</f>
        <v>0</v>
      </c>
      <c r="J130" s="161">
        <f>SUM(J131:J145)</f>
        <v>0</v>
      </c>
      <c r="K130" s="161">
        <f>SUM(K131:K145)</f>
        <v>0</v>
      </c>
      <c r="L130" s="161">
        <f>SUM(L131:L145)</f>
        <v>0</v>
      </c>
      <c r="M130" s="161">
        <f>SUM(M131:M145)</f>
        <v>0</v>
      </c>
      <c r="N130" s="161">
        <f>SUM(N131:N145)</f>
        <v>0</v>
      </c>
      <c r="O130" s="161">
        <f>SUM(O131:O145)</f>
        <v>0</v>
      </c>
      <c r="P130" s="263">
        <f>I129+I312</f>
        <v>0</v>
      </c>
      <c r="Q130" s="1" t="s">
        <v>248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16.5" customHeight="1">
      <c r="A131" s="94"/>
      <c r="B131" s="1"/>
      <c r="C131" s="1"/>
      <c r="D131" s="1"/>
      <c r="E131" s="38" t="s">
        <v>249</v>
      </c>
      <c r="F131" s="38"/>
      <c r="G131" s="38"/>
      <c r="H131" s="84" t="s">
        <v>250</v>
      </c>
      <c r="I131" s="163">
        <v>430540</v>
      </c>
      <c r="J131" s="163">
        <v>430540</v>
      </c>
      <c r="K131" s="163">
        <v>430540</v>
      </c>
      <c r="L131" s="163"/>
      <c r="M131" s="163"/>
      <c r="N131" s="163"/>
      <c r="O131" s="163"/>
      <c r="P131" s="264">
        <f>P130-L129</f>
        <v>0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15.75" customHeight="1">
      <c r="A132" s="94"/>
      <c r="B132" s="1"/>
      <c r="C132" s="1"/>
      <c r="D132" s="1"/>
      <c r="E132" s="95" t="s">
        <v>251</v>
      </c>
      <c r="F132" s="95"/>
      <c r="G132" s="95"/>
      <c r="H132" s="88" t="s">
        <v>252</v>
      </c>
      <c r="I132" s="166">
        <v>40142</v>
      </c>
      <c r="J132" s="166">
        <v>40142</v>
      </c>
      <c r="K132" s="166">
        <v>40142</v>
      </c>
      <c r="L132" s="166"/>
      <c r="M132" s="166"/>
      <c r="N132" s="166"/>
      <c r="O132" s="166"/>
      <c r="P132" s="1">
        <v>80000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15" customHeight="1">
      <c r="A133" s="94"/>
      <c r="B133" s="1"/>
      <c r="C133" s="1"/>
      <c r="D133" s="1"/>
      <c r="E133" s="95" t="s">
        <v>253</v>
      </c>
      <c r="F133" s="95"/>
      <c r="G133" s="95"/>
      <c r="H133" s="88" t="s">
        <v>254</v>
      </c>
      <c r="I133" s="166">
        <v>84676</v>
      </c>
      <c r="J133" s="166">
        <v>84676</v>
      </c>
      <c r="K133" s="166">
        <v>84676</v>
      </c>
      <c r="L133" s="166"/>
      <c r="M133" s="166"/>
      <c r="N133" s="166"/>
      <c r="O133" s="166"/>
      <c r="P133" s="264">
        <f>P131-P132</f>
        <v>0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15" customHeight="1">
      <c r="A134" s="94"/>
      <c r="B134" s="1"/>
      <c r="C134" s="1"/>
      <c r="D134" s="1"/>
      <c r="E134" s="95" t="s">
        <v>255</v>
      </c>
      <c r="F134" s="95"/>
      <c r="G134" s="95"/>
      <c r="H134" s="88" t="s">
        <v>256</v>
      </c>
      <c r="I134" s="166">
        <v>11532</v>
      </c>
      <c r="J134" s="166">
        <v>11532</v>
      </c>
      <c r="K134" s="166">
        <v>11532</v>
      </c>
      <c r="L134" s="166"/>
      <c r="M134" s="166"/>
      <c r="N134" s="166"/>
      <c r="O134" s="166"/>
      <c r="P134" s="1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15" customHeight="1">
      <c r="A135" s="94"/>
      <c r="B135" s="1"/>
      <c r="C135" s="1"/>
      <c r="D135" s="1"/>
      <c r="E135" s="95" t="s">
        <v>257</v>
      </c>
      <c r="F135" s="95"/>
      <c r="G135" s="95"/>
      <c r="H135" s="88" t="s">
        <v>258</v>
      </c>
      <c r="I135" s="166">
        <v>28550</v>
      </c>
      <c r="J135" s="166">
        <v>28550</v>
      </c>
      <c r="K135" s="166"/>
      <c r="L135" s="166"/>
      <c r="M135" s="166"/>
      <c r="N135" s="166"/>
      <c r="O135" s="166"/>
      <c r="P135" s="1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15" customHeight="1">
      <c r="A136" s="94"/>
      <c r="B136" s="1"/>
      <c r="C136" s="1"/>
      <c r="D136" s="1"/>
      <c r="E136" s="95" t="s">
        <v>259</v>
      </c>
      <c r="F136" s="95"/>
      <c r="G136" s="95"/>
      <c r="H136" s="88" t="s">
        <v>260</v>
      </c>
      <c r="I136" s="166">
        <v>2150</v>
      </c>
      <c r="J136" s="166">
        <v>2150</v>
      </c>
      <c r="K136" s="166"/>
      <c r="L136" s="166"/>
      <c r="M136" s="166"/>
      <c r="N136" s="166"/>
      <c r="O136" s="166"/>
      <c r="P136" s="1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15" customHeight="1">
      <c r="A137" s="94"/>
      <c r="B137" s="1"/>
      <c r="C137" s="1"/>
      <c r="D137" s="1"/>
      <c r="E137" s="95" t="s">
        <v>261</v>
      </c>
      <c r="F137" s="95"/>
      <c r="G137" s="95"/>
      <c r="H137" s="88" t="s">
        <v>262</v>
      </c>
      <c r="I137" s="166">
        <v>6080</v>
      </c>
      <c r="J137" s="166">
        <v>6080</v>
      </c>
      <c r="K137" s="166"/>
      <c r="L137" s="166"/>
      <c r="M137" s="166"/>
      <c r="N137" s="166"/>
      <c r="O137" s="166"/>
      <c r="P137" s="1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15" customHeight="1">
      <c r="A138" s="94"/>
      <c r="B138" s="1"/>
      <c r="C138" s="1"/>
      <c r="D138" s="1"/>
      <c r="E138" s="95" t="s">
        <v>263</v>
      </c>
      <c r="F138" s="95"/>
      <c r="G138" s="95"/>
      <c r="H138" s="88" t="s">
        <v>264</v>
      </c>
      <c r="I138" s="166">
        <v>1692</v>
      </c>
      <c r="J138" s="166">
        <v>1692</v>
      </c>
      <c r="K138" s="166"/>
      <c r="L138" s="166"/>
      <c r="M138" s="166"/>
      <c r="N138" s="166"/>
      <c r="O138" s="166"/>
      <c r="P138" s="1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15" customHeight="1">
      <c r="A139" s="94"/>
      <c r="B139" s="1"/>
      <c r="C139" s="1"/>
      <c r="D139" s="1"/>
      <c r="E139" s="95" t="s">
        <v>265</v>
      </c>
      <c r="F139" s="95"/>
      <c r="G139" s="95"/>
      <c r="H139" s="88" t="s">
        <v>266</v>
      </c>
      <c r="I139" s="166">
        <v>1074</v>
      </c>
      <c r="J139" s="166">
        <v>1074</v>
      </c>
      <c r="K139" s="166"/>
      <c r="L139" s="166"/>
      <c r="M139" s="166"/>
      <c r="N139" s="166"/>
      <c r="O139" s="166"/>
      <c r="P139" s="1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15" customHeight="1">
      <c r="A140" s="94"/>
      <c r="B140" s="1"/>
      <c r="C140" s="1"/>
      <c r="D140" s="1"/>
      <c r="E140" s="95" t="s">
        <v>267</v>
      </c>
      <c r="F140" s="95"/>
      <c r="G140" s="95"/>
      <c r="H140" s="88" t="s">
        <v>268</v>
      </c>
      <c r="I140" s="166">
        <v>4300</v>
      </c>
      <c r="J140" s="166">
        <v>4300</v>
      </c>
      <c r="K140" s="166"/>
      <c r="L140" s="166"/>
      <c r="M140" s="166"/>
      <c r="N140" s="166"/>
      <c r="O140" s="166"/>
      <c r="P140" s="1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15" customHeight="1">
      <c r="A141" s="94"/>
      <c r="B141" s="1"/>
      <c r="C141" s="1"/>
      <c r="D141" s="1"/>
      <c r="E141" s="95" t="s">
        <v>269</v>
      </c>
      <c r="F141" s="95"/>
      <c r="G141" s="95"/>
      <c r="H141" s="88" t="s">
        <v>270</v>
      </c>
      <c r="I141" s="166">
        <v>3393</v>
      </c>
      <c r="J141" s="166">
        <v>3393</v>
      </c>
      <c r="K141" s="166"/>
      <c r="L141" s="166"/>
      <c r="M141" s="166"/>
      <c r="N141" s="166"/>
      <c r="O141" s="166"/>
      <c r="P141" s="1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15" customHeight="1">
      <c r="A142" s="94"/>
      <c r="B142" s="1"/>
      <c r="C142" s="1"/>
      <c r="D142" s="1"/>
      <c r="E142" s="95" t="s">
        <v>271</v>
      </c>
      <c r="F142" s="95"/>
      <c r="G142" s="95"/>
      <c r="H142" s="88" t="s">
        <v>272</v>
      </c>
      <c r="I142" s="166">
        <v>54880</v>
      </c>
      <c r="J142" s="166">
        <v>54880</v>
      </c>
      <c r="K142" s="166"/>
      <c r="L142" s="166"/>
      <c r="M142" s="166"/>
      <c r="N142" s="166"/>
      <c r="O142" s="166"/>
      <c r="P142" s="1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15" customHeight="1">
      <c r="A143" s="94"/>
      <c r="B143" s="1"/>
      <c r="C143" s="1"/>
      <c r="D143" s="1"/>
      <c r="E143" s="95" t="s">
        <v>273</v>
      </c>
      <c r="F143" s="95"/>
      <c r="G143" s="95"/>
      <c r="H143" s="88" t="s">
        <v>274</v>
      </c>
      <c r="I143" s="166">
        <v>1508</v>
      </c>
      <c r="J143" s="166">
        <v>1508</v>
      </c>
      <c r="K143" s="166"/>
      <c r="L143" s="166"/>
      <c r="M143" s="166"/>
      <c r="N143" s="166"/>
      <c r="O143" s="166"/>
      <c r="P143" s="1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15.75" customHeight="1">
      <c r="A144" s="94"/>
      <c r="B144" s="1"/>
      <c r="C144" s="1"/>
      <c r="D144" s="1"/>
      <c r="E144" s="95" t="s">
        <v>275</v>
      </c>
      <c r="F144" s="95"/>
      <c r="G144" s="95"/>
      <c r="H144" s="88" t="s">
        <v>276</v>
      </c>
      <c r="I144" s="166">
        <v>8665</v>
      </c>
      <c r="J144" s="166">
        <v>8665</v>
      </c>
      <c r="K144" s="166"/>
      <c r="L144" s="166"/>
      <c r="M144" s="166"/>
      <c r="N144" s="166"/>
      <c r="O144" s="166"/>
      <c r="P144" s="1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14.25" customHeight="1">
      <c r="A145" s="94"/>
      <c r="B145" s="1"/>
      <c r="C145" s="1"/>
      <c r="D145" s="1"/>
      <c r="E145" s="95" t="s">
        <v>277</v>
      </c>
      <c r="F145" s="95"/>
      <c r="G145" s="95"/>
      <c r="H145" s="99" t="s">
        <v>278</v>
      </c>
      <c r="I145" s="166">
        <v>1056</v>
      </c>
      <c r="J145" s="166">
        <v>1056</v>
      </c>
      <c r="K145" s="166"/>
      <c r="L145" s="166"/>
      <c r="M145" s="166"/>
      <c r="N145" s="166"/>
      <c r="O145" s="166"/>
      <c r="P145" s="1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17.25" customHeight="1">
      <c r="A146" s="94"/>
      <c r="B146" s="1"/>
      <c r="C146" s="1"/>
      <c r="D146" s="1"/>
      <c r="E146" s="61" t="s">
        <v>279</v>
      </c>
      <c r="F146" s="61"/>
      <c r="G146" s="63" t="s">
        <v>280</v>
      </c>
      <c r="H146" s="44"/>
      <c r="I146" s="161">
        <f>SUM(I147:I157)</f>
        <v>0</v>
      </c>
      <c r="J146" s="161">
        <f>SUM(J147:J157)</f>
        <v>0</v>
      </c>
      <c r="K146" s="161">
        <f>SUM(K147:K157)</f>
        <v>0</v>
      </c>
      <c r="L146" s="161">
        <f>SUM(L147:L157)</f>
        <v>0</v>
      </c>
      <c r="M146" s="161">
        <f>SUM(M147:M157)</f>
        <v>0</v>
      </c>
      <c r="N146" s="161">
        <f>SUM(N147:N157)</f>
        <v>0</v>
      </c>
      <c r="O146" s="161">
        <f>SUM(O147:O157)</f>
        <v>0</v>
      </c>
      <c r="P146" s="1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15" customHeight="1">
      <c r="A147" s="94"/>
      <c r="B147" s="1"/>
      <c r="C147" s="1"/>
      <c r="D147" s="1"/>
      <c r="E147" s="38" t="s">
        <v>281</v>
      </c>
      <c r="F147" s="38"/>
      <c r="G147" s="38"/>
      <c r="H147" s="84" t="s">
        <v>282</v>
      </c>
      <c r="I147" s="163">
        <v>595035</v>
      </c>
      <c r="J147" s="163">
        <v>595035</v>
      </c>
      <c r="K147" s="163">
        <v>595035</v>
      </c>
      <c r="L147" s="163"/>
      <c r="M147" s="163"/>
      <c r="N147" s="163"/>
      <c r="O147" s="163"/>
      <c r="P147" s="1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15" customHeight="1">
      <c r="A148" s="94"/>
      <c r="B148" s="1"/>
      <c r="C148" s="1"/>
      <c r="D148" s="1"/>
      <c r="E148" s="95" t="s">
        <v>283</v>
      </c>
      <c r="F148" s="95"/>
      <c r="G148" s="95"/>
      <c r="H148" s="88" t="s">
        <v>284</v>
      </c>
      <c r="I148" s="166">
        <v>43500</v>
      </c>
      <c r="J148" s="166">
        <v>43500</v>
      </c>
      <c r="K148" s="166">
        <v>43500</v>
      </c>
      <c r="L148" s="166"/>
      <c r="M148" s="166"/>
      <c r="N148" s="166"/>
      <c r="O148" s="166"/>
      <c r="P148" s="1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15" customHeight="1">
      <c r="A149" s="94"/>
      <c r="B149" s="1"/>
      <c r="C149" s="1"/>
      <c r="D149" s="1"/>
      <c r="E149" s="95" t="s">
        <v>285</v>
      </c>
      <c r="F149" s="95"/>
      <c r="G149" s="95"/>
      <c r="H149" s="88" t="s">
        <v>286</v>
      </c>
      <c r="I149" s="166">
        <v>109363</v>
      </c>
      <c r="J149" s="166">
        <v>109363</v>
      </c>
      <c r="K149" s="166">
        <v>109363</v>
      </c>
      <c r="L149" s="166"/>
      <c r="M149" s="166"/>
      <c r="N149" s="166"/>
      <c r="O149" s="166"/>
      <c r="P149" s="1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15" customHeight="1">
      <c r="A150" s="94"/>
      <c r="B150" s="1"/>
      <c r="C150" s="1"/>
      <c r="D150" s="1"/>
      <c r="E150" s="95" t="s">
        <v>287</v>
      </c>
      <c r="F150" s="95"/>
      <c r="G150" s="95"/>
      <c r="H150" s="88" t="s">
        <v>288</v>
      </c>
      <c r="I150" s="166">
        <v>14894</v>
      </c>
      <c r="J150" s="166">
        <v>14894</v>
      </c>
      <c r="K150" s="166">
        <v>14894</v>
      </c>
      <c r="L150" s="166"/>
      <c r="M150" s="166"/>
      <c r="N150" s="166"/>
      <c r="O150" s="166"/>
      <c r="P150" s="1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15" customHeight="1">
      <c r="A151" s="94"/>
      <c r="B151" s="1"/>
      <c r="C151" s="1"/>
      <c r="D151" s="1"/>
      <c r="E151" s="95" t="s">
        <v>289</v>
      </c>
      <c r="F151" s="95"/>
      <c r="G151" s="95"/>
      <c r="H151" s="88" t="s">
        <v>290</v>
      </c>
      <c r="I151" s="166">
        <v>30761</v>
      </c>
      <c r="J151" s="166">
        <v>30761</v>
      </c>
      <c r="K151" s="166"/>
      <c r="L151" s="166"/>
      <c r="M151" s="166"/>
      <c r="N151" s="166"/>
      <c r="O151" s="166"/>
      <c r="P151" s="1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15" customHeight="1">
      <c r="A152" s="94"/>
      <c r="B152" s="1"/>
      <c r="C152" s="1"/>
      <c r="D152" s="1"/>
      <c r="E152" s="95" t="s">
        <v>291</v>
      </c>
      <c r="F152" s="95"/>
      <c r="G152" s="95"/>
      <c r="H152" s="88" t="s">
        <v>292</v>
      </c>
      <c r="I152" s="166">
        <v>350</v>
      </c>
      <c r="J152" s="166">
        <v>350</v>
      </c>
      <c r="K152" s="166"/>
      <c r="L152" s="166"/>
      <c r="M152" s="166"/>
      <c r="N152" s="166"/>
      <c r="O152" s="166"/>
      <c r="P152" s="1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15" customHeight="1">
      <c r="A153" s="94"/>
      <c r="B153" s="1"/>
      <c r="C153" s="1"/>
      <c r="D153" s="1"/>
      <c r="E153" s="95" t="s">
        <v>293</v>
      </c>
      <c r="F153" s="95"/>
      <c r="G153" s="95"/>
      <c r="H153" s="88" t="s">
        <v>294</v>
      </c>
      <c r="I153" s="166">
        <v>3312</v>
      </c>
      <c r="J153" s="166">
        <v>3312</v>
      </c>
      <c r="K153" s="166"/>
      <c r="L153" s="166"/>
      <c r="M153" s="166"/>
      <c r="N153" s="166"/>
      <c r="O153" s="166"/>
      <c r="P153" s="1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15" customHeight="1">
      <c r="A154" s="94"/>
      <c r="B154" s="1"/>
      <c r="C154" s="1"/>
      <c r="D154" s="1"/>
      <c r="E154" s="95" t="s">
        <v>295</v>
      </c>
      <c r="F154" s="95"/>
      <c r="G154" s="95"/>
      <c r="H154" s="88" t="s">
        <v>296</v>
      </c>
      <c r="I154" s="166">
        <v>1100</v>
      </c>
      <c r="J154" s="166">
        <v>1100</v>
      </c>
      <c r="K154" s="166"/>
      <c r="L154" s="166"/>
      <c r="M154" s="166"/>
      <c r="N154" s="166"/>
      <c r="O154" s="166"/>
      <c r="P154" s="1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16.5" customHeight="1">
      <c r="A155" s="94"/>
      <c r="B155" s="1"/>
      <c r="C155" s="1"/>
      <c r="D155" s="1"/>
      <c r="E155" s="95" t="s">
        <v>297</v>
      </c>
      <c r="F155" s="95"/>
      <c r="G155" s="95"/>
      <c r="H155" s="88" t="s">
        <v>298</v>
      </c>
      <c r="I155" s="166">
        <v>25215</v>
      </c>
      <c r="J155" s="166">
        <v>25215</v>
      </c>
      <c r="K155" s="166"/>
      <c r="L155" s="166"/>
      <c r="M155" s="166"/>
      <c r="N155" s="166"/>
      <c r="O155" s="166"/>
      <c r="P155" s="1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17.25" customHeight="1">
      <c r="A156" s="94"/>
      <c r="B156" s="1"/>
      <c r="C156" s="1"/>
      <c r="D156" s="1"/>
      <c r="E156" s="95" t="s">
        <v>299</v>
      </c>
      <c r="F156" s="95"/>
      <c r="G156" s="95"/>
      <c r="H156" s="88" t="s">
        <v>300</v>
      </c>
      <c r="I156" s="166">
        <v>3152</v>
      </c>
      <c r="J156" s="166">
        <v>3152</v>
      </c>
      <c r="K156" s="166"/>
      <c r="L156" s="166"/>
      <c r="M156" s="166"/>
      <c r="N156" s="166"/>
      <c r="O156" s="166"/>
      <c r="P156" s="1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17.25" customHeight="1">
      <c r="A157" s="94"/>
      <c r="B157" s="1"/>
      <c r="C157" s="1"/>
      <c r="D157" s="1"/>
      <c r="E157" s="95" t="s">
        <v>301</v>
      </c>
      <c r="F157" s="95"/>
      <c r="G157" s="95"/>
      <c r="H157" s="99" t="s">
        <v>302</v>
      </c>
      <c r="I157" s="166">
        <v>1513</v>
      </c>
      <c r="J157" s="166">
        <v>1513</v>
      </c>
      <c r="K157" s="166"/>
      <c r="L157" s="166"/>
      <c r="M157" s="166"/>
      <c r="N157" s="166"/>
      <c r="O157" s="166"/>
      <c r="P157" s="1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18" customHeight="1">
      <c r="A158" s="94"/>
      <c r="B158" s="1"/>
      <c r="C158" s="1"/>
      <c r="D158" s="1"/>
      <c r="E158" s="265" t="s">
        <v>303</v>
      </c>
      <c r="F158" s="265"/>
      <c r="G158" s="159" t="s">
        <v>304</v>
      </c>
      <c r="H158" s="150"/>
      <c r="I158" s="80">
        <f>I159+I160</f>
        <v>0</v>
      </c>
      <c r="J158" s="80">
        <f>J159+J160</f>
        <v>0</v>
      </c>
      <c r="K158" s="80">
        <f>K159+K160</f>
        <v>0</v>
      </c>
      <c r="L158" s="80">
        <f>L159+L160</f>
        <v>0</v>
      </c>
      <c r="M158" s="80">
        <f>M159+M160</f>
        <v>0</v>
      </c>
      <c r="N158" s="80">
        <f>N159+N160</f>
        <v>0</v>
      </c>
      <c r="O158" s="80">
        <f>O159+O160</f>
        <v>0</v>
      </c>
      <c r="P158" s="1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29.25" customHeight="1">
      <c r="A159" s="94"/>
      <c r="B159" s="1"/>
      <c r="C159" s="1"/>
      <c r="D159" s="1"/>
      <c r="E159" s="267" t="s">
        <v>305</v>
      </c>
      <c r="F159" s="267"/>
      <c r="G159" s="267"/>
      <c r="H159" s="27">
        <v>2540</v>
      </c>
      <c r="I159" s="269">
        <v>342906</v>
      </c>
      <c r="J159" s="269">
        <v>342906</v>
      </c>
      <c r="K159" s="269"/>
      <c r="L159" s="269">
        <v>342906</v>
      </c>
      <c r="M159" s="269"/>
      <c r="N159" s="269"/>
      <c r="O159" s="270"/>
      <c r="P159" s="1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18.75" customHeight="1">
      <c r="A160" s="94"/>
      <c r="B160" s="1"/>
      <c r="C160" s="1"/>
      <c r="D160" s="1"/>
      <c r="E160" s="271" t="s">
        <v>306</v>
      </c>
      <c r="F160" s="271"/>
      <c r="G160" s="271"/>
      <c r="H160" s="109"/>
      <c r="I160" s="273">
        <f>SUM(I161:I174)</f>
        <v>0</v>
      </c>
      <c r="J160" s="273">
        <f>SUM(J161:J174)</f>
        <v>0</v>
      </c>
      <c r="K160" s="273">
        <f>SUM(K161:K174)</f>
        <v>0</v>
      </c>
      <c r="L160" s="273">
        <f>SUM(L161:L172)</f>
        <v>0</v>
      </c>
      <c r="M160" s="273">
        <f>SUM(M161:M173)</f>
        <v>0</v>
      </c>
      <c r="N160" s="273">
        <f>SUM(N161:N173)</f>
        <v>0</v>
      </c>
      <c r="O160" s="273">
        <f>SUM(O161:O173)</f>
        <v>0</v>
      </c>
      <c r="P160" s="1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17.25" customHeight="1">
      <c r="A161" s="94"/>
      <c r="B161" s="1"/>
      <c r="C161" s="1"/>
      <c r="D161" s="1"/>
      <c r="E161" s="82" t="s">
        <v>307</v>
      </c>
      <c r="F161" s="82"/>
      <c r="G161" s="82"/>
      <c r="H161" s="134" t="s">
        <v>308</v>
      </c>
      <c r="I161" s="274">
        <v>2202623</v>
      </c>
      <c r="J161" s="274">
        <v>2202623</v>
      </c>
      <c r="K161" s="274">
        <v>2202623</v>
      </c>
      <c r="L161" s="85"/>
      <c r="M161" s="85"/>
      <c r="N161" s="85"/>
      <c r="O161" s="85"/>
      <c r="P161" s="1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16.5" customHeight="1">
      <c r="A162" s="94"/>
      <c r="B162" s="1"/>
      <c r="C162" s="1"/>
      <c r="D162" s="1"/>
      <c r="E162" s="65" t="s">
        <v>309</v>
      </c>
      <c r="F162" s="65"/>
      <c r="G162" s="65"/>
      <c r="H162" s="64" t="s">
        <v>310</v>
      </c>
      <c r="I162" s="41">
        <v>184997</v>
      </c>
      <c r="J162" s="41">
        <v>184997</v>
      </c>
      <c r="K162" s="41">
        <v>184997</v>
      </c>
      <c r="L162" s="156"/>
      <c r="M162" s="156"/>
      <c r="N162" s="156"/>
      <c r="O162" s="156"/>
      <c r="P162" s="1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16.5" customHeight="1">
      <c r="A163" s="94"/>
      <c r="B163" s="1"/>
      <c r="C163" s="1"/>
      <c r="D163" s="1"/>
      <c r="E163" s="65" t="s">
        <v>311</v>
      </c>
      <c r="F163" s="65"/>
      <c r="G163" s="65"/>
      <c r="H163" s="64" t="s">
        <v>312</v>
      </c>
      <c r="I163" s="41">
        <v>426232</v>
      </c>
      <c r="J163" s="41">
        <v>426232</v>
      </c>
      <c r="K163" s="41">
        <v>426232</v>
      </c>
      <c r="L163" s="156"/>
      <c r="M163" s="156"/>
      <c r="N163" s="156"/>
      <c r="O163" s="156"/>
      <c r="P163" s="1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16.5" customHeight="1">
      <c r="A164" s="94"/>
      <c r="B164" s="1"/>
      <c r="C164" s="1"/>
      <c r="D164" s="1"/>
      <c r="E164" s="65" t="s">
        <v>313</v>
      </c>
      <c r="F164" s="65"/>
      <c r="G164" s="65"/>
      <c r="H164" s="64" t="s">
        <v>314</v>
      </c>
      <c r="I164" s="41">
        <v>58096</v>
      </c>
      <c r="J164" s="41">
        <v>58096</v>
      </c>
      <c r="K164" s="41">
        <v>58096</v>
      </c>
      <c r="L164" s="156"/>
      <c r="M164" s="156"/>
      <c r="N164" s="156"/>
      <c r="O164" s="156"/>
      <c r="P164" s="1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19.5" customHeight="1">
      <c r="A165" s="94"/>
      <c r="B165" s="1"/>
      <c r="C165" s="1"/>
      <c r="D165" s="1"/>
      <c r="E165" s="65" t="s">
        <v>315</v>
      </c>
      <c r="F165" s="65"/>
      <c r="G165" s="65"/>
      <c r="H165" s="64" t="s">
        <v>316</v>
      </c>
      <c r="I165" s="41">
        <v>6009</v>
      </c>
      <c r="J165" s="41">
        <v>6009</v>
      </c>
      <c r="K165" s="156"/>
      <c r="L165" s="156"/>
      <c r="M165" s="156"/>
      <c r="N165" s="156"/>
      <c r="O165" s="156"/>
      <c r="P165" s="1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18.75" customHeight="1">
      <c r="A166" s="94"/>
      <c r="B166" s="1"/>
      <c r="C166" s="1"/>
      <c r="D166" s="1"/>
      <c r="E166" s="65" t="s">
        <v>317</v>
      </c>
      <c r="F166" s="65"/>
      <c r="G166" s="65"/>
      <c r="H166" s="64" t="s">
        <v>318</v>
      </c>
      <c r="I166" s="41">
        <v>2060</v>
      </c>
      <c r="J166" s="41">
        <v>2060</v>
      </c>
      <c r="K166" s="156"/>
      <c r="L166" s="156"/>
      <c r="M166" s="156"/>
      <c r="N166" s="156"/>
      <c r="O166" s="156"/>
      <c r="P166" s="1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16.5" customHeight="1">
      <c r="A167" s="94"/>
      <c r="B167" s="1"/>
      <c r="C167" s="1"/>
      <c r="D167" s="1"/>
      <c r="E167" s="65" t="s">
        <v>319</v>
      </c>
      <c r="F167" s="65"/>
      <c r="G167" s="65"/>
      <c r="H167" s="64" t="s">
        <v>320</v>
      </c>
      <c r="I167" s="41">
        <v>143037</v>
      </c>
      <c r="J167" s="41">
        <v>143037</v>
      </c>
      <c r="K167" s="156"/>
      <c r="L167" s="156"/>
      <c r="M167" s="156"/>
      <c r="N167" s="156"/>
      <c r="O167" s="156"/>
      <c r="P167" s="1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16.5" customHeight="1">
      <c r="A168" s="94"/>
      <c r="B168" s="1"/>
      <c r="C168" s="1"/>
      <c r="D168" s="1"/>
      <c r="E168" s="65" t="s">
        <v>321</v>
      </c>
      <c r="F168" s="65"/>
      <c r="G168" s="65"/>
      <c r="H168" s="64" t="s">
        <v>322</v>
      </c>
      <c r="I168" s="41">
        <v>35775</v>
      </c>
      <c r="J168" s="41">
        <v>35775</v>
      </c>
      <c r="K168" s="156"/>
      <c r="L168" s="156"/>
      <c r="M168" s="156"/>
      <c r="N168" s="156"/>
      <c r="O168" s="156"/>
      <c r="P168" s="1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20.25" customHeight="1">
      <c r="A169" s="94"/>
      <c r="B169" s="1"/>
      <c r="C169" s="1"/>
      <c r="D169" s="1"/>
      <c r="E169" s="65" t="s">
        <v>323</v>
      </c>
      <c r="F169" s="65"/>
      <c r="G169" s="65"/>
      <c r="H169" s="64" t="s">
        <v>324</v>
      </c>
      <c r="I169" s="41">
        <v>2790</v>
      </c>
      <c r="J169" s="41">
        <v>2790</v>
      </c>
      <c r="K169" s="156"/>
      <c r="L169" s="156"/>
      <c r="M169" s="156"/>
      <c r="N169" s="156"/>
      <c r="O169" s="156"/>
      <c r="P169" s="1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18" customHeight="1">
      <c r="A170" s="94"/>
      <c r="B170" s="1"/>
      <c r="C170" s="1"/>
      <c r="D170" s="1"/>
      <c r="E170" s="65" t="s">
        <v>325</v>
      </c>
      <c r="F170" s="65"/>
      <c r="G170" s="65"/>
      <c r="H170" s="64" t="s">
        <v>326</v>
      </c>
      <c r="I170" s="41">
        <v>169652</v>
      </c>
      <c r="J170" s="41">
        <v>169652</v>
      </c>
      <c r="K170" s="156"/>
      <c r="L170" s="156"/>
      <c r="M170" s="156"/>
      <c r="N170" s="156"/>
      <c r="O170" s="156"/>
      <c r="P170" s="1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17.25" customHeight="1">
      <c r="A171" s="94"/>
      <c r="B171" s="1"/>
      <c r="C171" s="1"/>
      <c r="D171" s="1"/>
      <c r="E171" s="65" t="s">
        <v>327</v>
      </c>
      <c r="F171" s="65"/>
      <c r="G171" s="65"/>
      <c r="H171" s="64" t="s">
        <v>328</v>
      </c>
      <c r="I171" s="41">
        <v>267789</v>
      </c>
      <c r="J171" s="41">
        <v>267789</v>
      </c>
      <c r="K171" s="156"/>
      <c r="L171" s="156"/>
      <c r="M171" s="156"/>
      <c r="N171" s="156"/>
      <c r="O171" s="156"/>
      <c r="P171" s="1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15.75" customHeight="1">
      <c r="A172" s="94"/>
      <c r="B172" s="1"/>
      <c r="C172" s="1"/>
      <c r="D172" s="1"/>
      <c r="E172" s="65" t="s">
        <v>329</v>
      </c>
      <c r="F172" s="65"/>
      <c r="G172" s="65"/>
      <c r="H172" s="64" t="s">
        <v>330</v>
      </c>
      <c r="I172" s="275">
        <v>41421</v>
      </c>
      <c r="J172" s="275">
        <v>41421</v>
      </c>
      <c r="K172" s="89"/>
      <c r="L172" s="89"/>
      <c r="M172" s="89"/>
      <c r="N172" s="89"/>
      <c r="O172" s="89"/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18" customHeight="1">
      <c r="A173" s="94"/>
      <c r="B173" s="1"/>
      <c r="C173" s="1"/>
      <c r="D173" s="1"/>
      <c r="E173" s="65" t="s">
        <v>331</v>
      </c>
      <c r="F173" s="65"/>
      <c r="G173" s="65"/>
      <c r="H173" s="64" t="s">
        <v>332</v>
      </c>
      <c r="I173" s="275">
        <v>5441</v>
      </c>
      <c r="J173" s="275">
        <v>5441</v>
      </c>
      <c r="K173" s="89"/>
      <c r="L173" s="89"/>
      <c r="M173" s="89"/>
      <c r="N173" s="89"/>
      <c r="O173" s="89"/>
      <c r="P173" s="1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16.5" customHeight="1">
      <c r="A174" s="94"/>
      <c r="B174" s="1"/>
      <c r="C174" s="1"/>
      <c r="D174" s="1"/>
      <c r="E174" s="216" t="s">
        <v>333</v>
      </c>
      <c r="F174" s="216"/>
      <c r="G174" s="216"/>
      <c r="H174" s="176" t="s">
        <v>334</v>
      </c>
      <c r="I174" s="276">
        <v>8194</v>
      </c>
      <c r="J174" s="276">
        <v>8194</v>
      </c>
      <c r="K174" s="92"/>
      <c r="L174" s="92"/>
      <c r="M174" s="92"/>
      <c r="N174" s="92"/>
      <c r="O174" s="92"/>
      <c r="P174" s="1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18" customHeight="1">
      <c r="A175" s="94"/>
      <c r="B175" s="1"/>
      <c r="C175" s="1"/>
      <c r="D175" s="1"/>
      <c r="E175" s="61" t="s">
        <v>335</v>
      </c>
      <c r="F175" s="61"/>
      <c r="G175" s="63" t="s">
        <v>336</v>
      </c>
      <c r="H175" s="44"/>
      <c r="I175" s="178">
        <f>SUM(I176:I177)</f>
        <v>0</v>
      </c>
      <c r="J175" s="178">
        <f>SUM(J176:J177)</f>
        <v>0</v>
      </c>
      <c r="K175" s="178">
        <f>K176+K177</f>
        <v>0</v>
      </c>
      <c r="L175" s="178">
        <f>L176+L177</f>
        <v>0</v>
      </c>
      <c r="M175" s="178">
        <f>M176+M177</f>
        <v>0</v>
      </c>
      <c r="N175" s="178">
        <f>N176+N177</f>
        <v>0</v>
      </c>
      <c r="O175" s="178">
        <f>O176+O177</f>
        <v>0</v>
      </c>
      <c r="P175" s="1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30" customHeight="1">
      <c r="A176" s="121"/>
      <c r="B176" s="122"/>
      <c r="C176" s="122"/>
      <c r="D176" s="122"/>
      <c r="E176" s="267" t="s">
        <v>337</v>
      </c>
      <c r="F176" s="267"/>
      <c r="G176" s="267"/>
      <c r="H176" s="27">
        <v>2540</v>
      </c>
      <c r="I176" s="270">
        <v>466571</v>
      </c>
      <c r="J176" s="270">
        <v>466571</v>
      </c>
      <c r="K176" s="270"/>
      <c r="L176" s="270">
        <v>466571</v>
      </c>
      <c r="M176" s="270"/>
      <c r="N176" s="270"/>
      <c r="O176" s="270"/>
      <c r="P176" s="1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18.75" customHeight="1">
      <c r="A177" s="94"/>
      <c r="B177" s="1"/>
      <c r="C177" s="1"/>
      <c r="D177" s="1"/>
      <c r="E177" s="277" t="s">
        <v>338</v>
      </c>
      <c r="F177" s="277"/>
      <c r="G177" s="277"/>
      <c r="H177" s="277"/>
      <c r="I177" s="279">
        <f>SUM(I178:I194)</f>
        <v>0</v>
      </c>
      <c r="J177" s="279">
        <f>SUM(J178:J194)</f>
        <v>0</v>
      </c>
      <c r="K177" s="280">
        <f>SUM(K178:K194)</f>
        <v>0</v>
      </c>
      <c r="L177" s="280">
        <f>SUM(L178:L194)</f>
        <v>0</v>
      </c>
      <c r="M177" s="280">
        <f>SUM(M178:M194)</f>
        <v>0</v>
      </c>
      <c r="N177" s="280">
        <f>SUM(N178:N194)</f>
        <v>0</v>
      </c>
      <c r="O177" s="280">
        <f>SUM(O178:O194)</f>
        <v>0</v>
      </c>
      <c r="P177" s="1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15.75" customHeight="1">
      <c r="A178" s="94"/>
      <c r="B178" s="1"/>
      <c r="C178" s="1"/>
      <c r="D178" s="1"/>
      <c r="E178" s="38" t="s">
        <v>339</v>
      </c>
      <c r="F178" s="38"/>
      <c r="G178" s="38"/>
      <c r="H178" s="84" t="s">
        <v>340</v>
      </c>
      <c r="I178" s="281">
        <v>4984537</v>
      </c>
      <c r="J178" s="281">
        <v>4984537</v>
      </c>
      <c r="K178" s="281">
        <v>4984537</v>
      </c>
      <c r="L178" s="179"/>
      <c r="M178" s="179"/>
      <c r="N178" s="179"/>
      <c r="O178" s="179"/>
      <c r="P178" s="1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16.5" customHeight="1">
      <c r="A179" s="94"/>
      <c r="B179" s="1"/>
      <c r="C179" s="1"/>
      <c r="D179" s="1"/>
      <c r="E179" s="95" t="s">
        <v>341</v>
      </c>
      <c r="F179" s="95"/>
      <c r="G179" s="95"/>
      <c r="H179" s="88" t="s">
        <v>342</v>
      </c>
      <c r="I179" s="282">
        <v>423051</v>
      </c>
      <c r="J179" s="282">
        <v>423051</v>
      </c>
      <c r="K179" s="282">
        <v>423051</v>
      </c>
      <c r="L179" s="182"/>
      <c r="M179" s="182"/>
      <c r="N179" s="182"/>
      <c r="O179" s="182"/>
      <c r="P179" s="1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15.75" customHeight="1">
      <c r="A180" s="94"/>
      <c r="B180" s="1"/>
      <c r="C180" s="1"/>
      <c r="D180" s="1"/>
      <c r="E180" s="95" t="s">
        <v>343</v>
      </c>
      <c r="F180" s="95"/>
      <c r="G180" s="95"/>
      <c r="H180" s="88" t="s">
        <v>344</v>
      </c>
      <c r="I180" s="282">
        <v>946886</v>
      </c>
      <c r="J180" s="282">
        <v>946886</v>
      </c>
      <c r="K180" s="282">
        <v>946886</v>
      </c>
      <c r="L180" s="182"/>
      <c r="M180" s="182"/>
      <c r="N180" s="182"/>
      <c r="O180" s="182"/>
      <c r="P180" s="1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15.75" customHeight="1">
      <c r="A181" s="94"/>
      <c r="B181" s="1"/>
      <c r="C181" s="1"/>
      <c r="D181" s="1"/>
      <c r="E181" s="95" t="s">
        <v>345</v>
      </c>
      <c r="F181" s="95"/>
      <c r="G181" s="95"/>
      <c r="H181" s="88" t="s">
        <v>346</v>
      </c>
      <c r="I181" s="282">
        <v>129045</v>
      </c>
      <c r="J181" s="282">
        <v>129045</v>
      </c>
      <c r="K181" s="282">
        <v>129045</v>
      </c>
      <c r="L181" s="182"/>
      <c r="M181" s="182"/>
      <c r="N181" s="182"/>
      <c r="O181" s="182"/>
      <c r="P181" s="1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15.75" customHeight="1">
      <c r="A182" s="94"/>
      <c r="B182" s="1"/>
      <c r="C182" s="1"/>
      <c r="D182" s="1"/>
      <c r="E182" s="95" t="s">
        <v>347</v>
      </c>
      <c r="F182" s="95"/>
      <c r="G182" s="95"/>
      <c r="H182" s="88" t="s">
        <v>348</v>
      </c>
      <c r="I182" s="282">
        <v>9000</v>
      </c>
      <c r="J182" s="282">
        <v>9000</v>
      </c>
      <c r="K182" s="182"/>
      <c r="L182" s="182"/>
      <c r="M182" s="182"/>
      <c r="N182" s="182"/>
      <c r="O182" s="182"/>
      <c r="P182" s="1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15.75" customHeight="1">
      <c r="A183" s="94"/>
      <c r="B183" s="1"/>
      <c r="C183" s="1"/>
      <c r="D183" s="1"/>
      <c r="E183" s="95" t="s">
        <v>349</v>
      </c>
      <c r="F183" s="95"/>
      <c r="G183" s="95"/>
      <c r="H183" s="88" t="s">
        <v>350</v>
      </c>
      <c r="I183" s="282">
        <v>8262</v>
      </c>
      <c r="J183" s="282">
        <v>8262</v>
      </c>
      <c r="K183" s="182"/>
      <c r="L183" s="182"/>
      <c r="M183" s="182"/>
      <c r="N183" s="182"/>
      <c r="O183" s="182"/>
      <c r="P183" s="1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15.75" customHeight="1">
      <c r="A184" s="94"/>
      <c r="B184" s="1"/>
      <c r="C184" s="1"/>
      <c r="D184" s="1"/>
      <c r="E184" s="95" t="s">
        <v>351</v>
      </c>
      <c r="F184" s="95"/>
      <c r="G184" s="95"/>
      <c r="H184" s="88" t="s">
        <v>352</v>
      </c>
      <c r="I184" s="282">
        <v>343537</v>
      </c>
      <c r="J184" s="282">
        <v>343537</v>
      </c>
      <c r="K184" s="182"/>
      <c r="L184" s="182"/>
      <c r="M184" s="182"/>
      <c r="N184" s="182"/>
      <c r="O184" s="182"/>
      <c r="P184" s="1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15" customHeight="1">
      <c r="A185" s="94"/>
      <c r="B185" s="1"/>
      <c r="C185" s="1"/>
      <c r="D185" s="1"/>
      <c r="E185" s="95" t="s">
        <v>353</v>
      </c>
      <c r="F185" s="95"/>
      <c r="G185" s="95"/>
      <c r="H185" s="88" t="s">
        <v>354</v>
      </c>
      <c r="I185" s="282">
        <v>138450</v>
      </c>
      <c r="J185" s="282">
        <v>138450</v>
      </c>
      <c r="K185" s="182"/>
      <c r="L185" s="182"/>
      <c r="M185" s="182"/>
      <c r="N185" s="182"/>
      <c r="O185" s="182"/>
      <c r="P185" s="1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16.5" customHeight="1">
      <c r="A186" s="94"/>
      <c r="B186" s="1"/>
      <c r="C186" s="1"/>
      <c r="D186" s="1"/>
      <c r="E186" s="95" t="s">
        <v>355</v>
      </c>
      <c r="F186" s="95"/>
      <c r="G186" s="95"/>
      <c r="H186" s="88" t="s">
        <v>356</v>
      </c>
      <c r="I186" s="282">
        <v>15426</v>
      </c>
      <c r="J186" s="282">
        <v>15426</v>
      </c>
      <c r="K186" s="182"/>
      <c r="L186" s="182"/>
      <c r="M186" s="182"/>
      <c r="N186" s="182"/>
      <c r="O186" s="182"/>
      <c r="P186" s="1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15" customHeight="1">
      <c r="A187" s="94"/>
      <c r="B187" s="1"/>
      <c r="C187" s="1"/>
      <c r="D187" s="1"/>
      <c r="E187" s="95" t="s">
        <v>357</v>
      </c>
      <c r="F187" s="95"/>
      <c r="G187" s="95"/>
      <c r="H187" s="88" t="s">
        <v>358</v>
      </c>
      <c r="I187" s="282">
        <v>377860</v>
      </c>
      <c r="J187" s="282">
        <v>377860</v>
      </c>
      <c r="K187" s="182"/>
      <c r="L187" s="182"/>
      <c r="M187" s="182"/>
      <c r="N187" s="182"/>
      <c r="O187" s="182"/>
      <c r="P187" s="1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16.5" customHeight="1">
      <c r="A188" s="94"/>
      <c r="B188" s="1"/>
      <c r="C188" s="1"/>
      <c r="D188" s="1"/>
      <c r="E188" s="95" t="s">
        <v>359</v>
      </c>
      <c r="F188" s="95"/>
      <c r="G188" s="95"/>
      <c r="H188" s="88" t="s">
        <v>360</v>
      </c>
      <c r="I188" s="282">
        <v>447590</v>
      </c>
      <c r="J188" s="282">
        <v>447590</v>
      </c>
      <c r="K188" s="182"/>
      <c r="L188" s="182"/>
      <c r="M188" s="182"/>
      <c r="N188" s="182"/>
      <c r="O188" s="182"/>
      <c r="P188" s="1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14.25" customHeight="1">
      <c r="A189" s="94"/>
      <c r="B189" s="1"/>
      <c r="C189" s="1"/>
      <c r="D189" s="1"/>
      <c r="E189" s="95" t="s">
        <v>361</v>
      </c>
      <c r="F189" s="95"/>
      <c r="G189" s="95"/>
      <c r="H189" s="88" t="s">
        <v>362</v>
      </c>
      <c r="I189" s="282">
        <v>71254</v>
      </c>
      <c r="J189" s="282">
        <v>71254</v>
      </c>
      <c r="K189" s="182"/>
      <c r="L189" s="182"/>
      <c r="M189" s="182"/>
      <c r="N189" s="182"/>
      <c r="O189" s="182"/>
      <c r="P189" s="1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14.25" customHeight="1">
      <c r="A190" s="94"/>
      <c r="B190" s="1"/>
      <c r="C190" s="1"/>
      <c r="D190" s="1"/>
      <c r="E190" s="95" t="s">
        <v>363</v>
      </c>
      <c r="F190" s="95"/>
      <c r="G190" s="95"/>
      <c r="H190" s="88" t="s">
        <v>364</v>
      </c>
      <c r="I190" s="282">
        <v>15000</v>
      </c>
      <c r="J190" s="282">
        <v>15000</v>
      </c>
      <c r="K190" s="182"/>
      <c r="L190" s="182"/>
      <c r="M190" s="182"/>
      <c r="N190" s="182"/>
      <c r="O190" s="182"/>
      <c r="P190" s="1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17.25" customHeight="1">
      <c r="A191" s="94"/>
      <c r="B191" s="1"/>
      <c r="C191" s="1"/>
      <c r="D191" s="1"/>
      <c r="E191" s="95" t="s">
        <v>365</v>
      </c>
      <c r="F191" s="95"/>
      <c r="G191" s="95"/>
      <c r="H191" s="88" t="s">
        <v>366</v>
      </c>
      <c r="I191" s="282">
        <v>12072</v>
      </c>
      <c r="J191" s="282">
        <v>12072</v>
      </c>
      <c r="K191" s="182"/>
      <c r="L191" s="182"/>
      <c r="M191" s="182"/>
      <c r="N191" s="182"/>
      <c r="O191" s="182"/>
      <c r="P191" s="1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17.25" customHeight="1">
      <c r="A192" s="94"/>
      <c r="B192" s="1"/>
      <c r="C192" s="1"/>
      <c r="D192" s="1"/>
      <c r="E192" s="95" t="s">
        <v>367</v>
      </c>
      <c r="F192" s="95"/>
      <c r="G192" s="95"/>
      <c r="H192" s="88" t="s">
        <v>368</v>
      </c>
      <c r="I192" s="282">
        <v>720</v>
      </c>
      <c r="J192" s="282">
        <v>720</v>
      </c>
      <c r="K192" s="182"/>
      <c r="L192" s="182"/>
      <c r="M192" s="182"/>
      <c r="N192" s="182"/>
      <c r="O192" s="182"/>
      <c r="P192" s="1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16.5" customHeight="1">
      <c r="A193" s="94"/>
      <c r="B193" s="1"/>
      <c r="C193" s="1"/>
      <c r="D193" s="1"/>
      <c r="E193" s="95" t="s">
        <v>369</v>
      </c>
      <c r="F193" s="95"/>
      <c r="G193" s="95"/>
      <c r="H193" s="88" t="s">
        <v>370</v>
      </c>
      <c r="I193" s="282">
        <v>13964</v>
      </c>
      <c r="J193" s="282">
        <v>13964</v>
      </c>
      <c r="K193" s="182"/>
      <c r="L193" s="182"/>
      <c r="M193" s="182"/>
      <c r="N193" s="182"/>
      <c r="O193" s="182"/>
      <c r="P193" s="1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16.5" customHeight="1">
      <c r="A194" s="94"/>
      <c r="B194" s="1"/>
      <c r="C194" s="1"/>
      <c r="D194" s="1"/>
      <c r="E194" s="216" t="s">
        <v>371</v>
      </c>
      <c r="F194" s="216"/>
      <c r="G194" s="216"/>
      <c r="H194" s="283" t="s">
        <v>372</v>
      </c>
      <c r="I194" s="218">
        <v>3000</v>
      </c>
      <c r="J194" s="218"/>
      <c r="K194" s="284"/>
      <c r="L194" s="285"/>
      <c r="M194" s="285"/>
      <c r="N194" s="285"/>
      <c r="O194" s="285">
        <v>3000</v>
      </c>
      <c r="P194" s="1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20.25" customHeight="1">
      <c r="A195" s="94"/>
      <c r="B195" s="1"/>
      <c r="C195" s="1"/>
      <c r="D195" s="1"/>
      <c r="E195" s="286" t="s">
        <v>373</v>
      </c>
      <c r="F195" s="286"/>
      <c r="G195" s="288" t="s">
        <v>374</v>
      </c>
      <c r="H195" s="262"/>
      <c r="I195" s="258">
        <f>SUM(I196:I201)</f>
        <v>0</v>
      </c>
      <c r="J195" s="258">
        <f>SUM(J196:J201)</f>
        <v>0</v>
      </c>
      <c r="K195" s="161">
        <f>SUM(K196:K201)</f>
        <v>0</v>
      </c>
      <c r="L195" s="161">
        <f>SUM(L196:L200)</f>
        <v>0</v>
      </c>
      <c r="M195" s="161">
        <f>SUM(M196:M200)</f>
        <v>0</v>
      </c>
      <c r="N195" s="161">
        <f>SUM(N196:N200)</f>
        <v>0</v>
      </c>
      <c r="O195" s="161">
        <f>SUM(O196:O200)</f>
        <v>0</v>
      </c>
      <c r="P195" s="1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16.5" customHeight="1">
      <c r="A196" s="94"/>
      <c r="B196" s="1"/>
      <c r="C196" s="1"/>
      <c r="D196" s="1"/>
      <c r="E196" s="82" t="s">
        <v>375</v>
      </c>
      <c r="F196" s="82"/>
      <c r="G196" s="82"/>
      <c r="H196" s="134" t="s">
        <v>376</v>
      </c>
      <c r="I196" s="193">
        <v>84717</v>
      </c>
      <c r="J196" s="179">
        <v>84717</v>
      </c>
      <c r="K196" s="193">
        <v>84717</v>
      </c>
      <c r="L196" s="179"/>
      <c r="M196" s="179"/>
      <c r="N196" s="179"/>
      <c r="O196" s="179"/>
      <c r="P196" s="1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16.5" customHeight="1">
      <c r="A197" s="94"/>
      <c r="B197" s="1"/>
      <c r="C197" s="1"/>
      <c r="D197" s="1"/>
      <c r="E197" s="65" t="s">
        <v>377</v>
      </c>
      <c r="F197" s="65"/>
      <c r="G197" s="65"/>
      <c r="H197" s="64" t="s">
        <v>378</v>
      </c>
      <c r="I197" s="183">
        <v>9305</v>
      </c>
      <c r="J197" s="182">
        <v>9305</v>
      </c>
      <c r="K197" s="183">
        <v>9305</v>
      </c>
      <c r="L197" s="182"/>
      <c r="M197" s="182"/>
      <c r="N197" s="182"/>
      <c r="O197" s="182"/>
      <c r="P197" s="1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16.5" customHeight="1">
      <c r="A198" s="94"/>
      <c r="B198" s="1"/>
      <c r="C198" s="1"/>
      <c r="D198" s="1"/>
      <c r="E198" s="65" t="s">
        <v>379</v>
      </c>
      <c r="F198" s="65"/>
      <c r="G198" s="65"/>
      <c r="H198" s="64" t="s">
        <v>380</v>
      </c>
      <c r="I198" s="183">
        <v>16914</v>
      </c>
      <c r="J198" s="182">
        <v>16914</v>
      </c>
      <c r="K198" s="183">
        <v>16914</v>
      </c>
      <c r="L198" s="182"/>
      <c r="M198" s="182"/>
      <c r="N198" s="182"/>
      <c r="O198" s="182"/>
      <c r="P198" s="1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16.5" customHeight="1">
      <c r="A199" s="94"/>
      <c r="B199" s="1"/>
      <c r="C199" s="1"/>
      <c r="D199" s="1"/>
      <c r="E199" s="65" t="s">
        <v>381</v>
      </c>
      <c r="F199" s="65"/>
      <c r="G199" s="65"/>
      <c r="H199" s="64" t="s">
        <v>382</v>
      </c>
      <c r="I199" s="183">
        <v>2304</v>
      </c>
      <c r="J199" s="182">
        <v>2304</v>
      </c>
      <c r="K199" s="183">
        <v>2304</v>
      </c>
      <c r="L199" s="182"/>
      <c r="M199" s="182"/>
      <c r="N199" s="182"/>
      <c r="O199" s="182"/>
      <c r="P199" s="1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16.5" customHeight="1">
      <c r="A200" s="94"/>
      <c r="B200" s="1"/>
      <c r="C200" s="1"/>
      <c r="D200" s="1"/>
      <c r="E200" s="65" t="s">
        <v>383</v>
      </c>
      <c r="F200" s="65"/>
      <c r="G200" s="65"/>
      <c r="H200" s="64" t="s">
        <v>384</v>
      </c>
      <c r="I200" s="183">
        <v>9283</v>
      </c>
      <c r="J200" s="182">
        <v>9283</v>
      </c>
      <c r="K200" s="192"/>
      <c r="L200" s="182"/>
      <c r="M200" s="182"/>
      <c r="N200" s="182"/>
      <c r="O200" s="182"/>
      <c r="P200" s="1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16.5" customHeight="1">
      <c r="A201" s="94"/>
      <c r="B201" s="1"/>
      <c r="C201" s="1"/>
      <c r="D201" s="1"/>
      <c r="E201" s="65" t="s">
        <v>385</v>
      </c>
      <c r="F201" s="65"/>
      <c r="G201" s="65"/>
      <c r="H201" s="64" t="s">
        <v>386</v>
      </c>
      <c r="I201" s="264">
        <v>252</v>
      </c>
      <c r="J201" s="284">
        <v>252</v>
      </c>
      <c r="K201" s="285"/>
      <c r="L201" s="285"/>
      <c r="M201" s="285"/>
      <c r="N201" s="285"/>
      <c r="O201" s="285"/>
      <c r="P201" s="1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32.25" customHeight="1">
      <c r="A202" s="94"/>
      <c r="B202" s="1"/>
      <c r="C202" s="1"/>
      <c r="D202" s="1"/>
      <c r="E202" s="33" t="s">
        <v>387</v>
      </c>
      <c r="F202" s="33"/>
      <c r="G202" s="63" t="s">
        <v>388</v>
      </c>
      <c r="H202" s="44"/>
      <c r="I202" s="161">
        <f>SUM(I203:I215)</f>
        <v>0</v>
      </c>
      <c r="J202" s="161">
        <f>SUM(J203:J215)</f>
        <v>0</v>
      </c>
      <c r="K202" s="161">
        <f>SUM(K203:K215)</f>
        <v>0</v>
      </c>
      <c r="L202" s="161">
        <f>SUM(L203:L215)</f>
        <v>0</v>
      </c>
      <c r="M202" s="161">
        <f>SUM(M203:M215)</f>
        <v>0</v>
      </c>
      <c r="N202" s="161">
        <f>SUM(N203:N215)</f>
        <v>0</v>
      </c>
      <c r="O202" s="161">
        <f>SUM(O203:O215)</f>
        <v>0</v>
      </c>
      <c r="P202" s="264">
        <f>I202-J202</f>
        <v>0</v>
      </c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19.5" customHeight="1">
      <c r="A203" s="94"/>
      <c r="B203" s="1"/>
      <c r="C203" s="1"/>
      <c r="D203" s="1"/>
      <c r="E203" s="82" t="s">
        <v>389</v>
      </c>
      <c r="F203" s="82"/>
      <c r="G203" s="82"/>
      <c r="H203" s="134" t="s">
        <v>390</v>
      </c>
      <c r="I203" s="193">
        <v>131019</v>
      </c>
      <c r="J203" s="179">
        <v>131019</v>
      </c>
      <c r="K203" s="193">
        <v>131019</v>
      </c>
      <c r="L203" s="179"/>
      <c r="M203" s="179"/>
      <c r="N203" s="179"/>
      <c r="O203" s="179"/>
      <c r="P203" s="1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15.75" customHeight="1">
      <c r="A204" s="94"/>
      <c r="B204" s="1"/>
      <c r="C204" s="1"/>
      <c r="D204" s="1"/>
      <c r="E204" s="65" t="s">
        <v>391</v>
      </c>
      <c r="F204" s="65"/>
      <c r="G204" s="65"/>
      <c r="H204" s="64" t="s">
        <v>392</v>
      </c>
      <c r="I204" s="183">
        <v>10515</v>
      </c>
      <c r="J204" s="182">
        <v>10515</v>
      </c>
      <c r="K204" s="183">
        <v>10515</v>
      </c>
      <c r="L204" s="182"/>
      <c r="M204" s="182"/>
      <c r="N204" s="182"/>
      <c r="O204" s="182"/>
      <c r="P204" s="1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15.75" customHeight="1">
      <c r="A205" s="94"/>
      <c r="B205" s="1"/>
      <c r="C205" s="1"/>
      <c r="D205" s="1"/>
      <c r="E205" s="65" t="s">
        <v>393</v>
      </c>
      <c r="F205" s="65"/>
      <c r="G205" s="65"/>
      <c r="H205" s="64" t="s">
        <v>394</v>
      </c>
      <c r="I205" s="183">
        <v>25745</v>
      </c>
      <c r="J205" s="182">
        <v>25745</v>
      </c>
      <c r="K205" s="183">
        <v>25745</v>
      </c>
      <c r="L205" s="182"/>
      <c r="M205" s="182"/>
      <c r="N205" s="182"/>
      <c r="O205" s="182"/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ht="15" customHeight="1">
      <c r="A206" s="94"/>
      <c r="B206" s="1"/>
      <c r="C206" s="1"/>
      <c r="D206" s="1"/>
      <c r="E206" s="65" t="s">
        <v>395</v>
      </c>
      <c r="F206" s="65"/>
      <c r="G206" s="65"/>
      <c r="H206" s="64" t="s">
        <v>396</v>
      </c>
      <c r="I206" s="183">
        <v>3468</v>
      </c>
      <c r="J206" s="182">
        <v>3468</v>
      </c>
      <c r="K206" s="183">
        <v>3468</v>
      </c>
      <c r="L206" s="182"/>
      <c r="M206" s="182"/>
      <c r="N206" s="182"/>
      <c r="O206" s="182"/>
      <c r="P206" s="1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ht="15.75" customHeight="1">
      <c r="A207" s="94"/>
      <c r="B207" s="1"/>
      <c r="C207" s="1"/>
      <c r="D207" s="1"/>
      <c r="E207" s="65" t="s">
        <v>397</v>
      </c>
      <c r="F207" s="65"/>
      <c r="G207" s="65"/>
      <c r="H207" s="64" t="s">
        <v>398</v>
      </c>
      <c r="I207" s="183">
        <v>6758</v>
      </c>
      <c r="J207" s="182">
        <v>6758</v>
      </c>
      <c r="K207" s="192"/>
      <c r="L207" s="182"/>
      <c r="M207" s="182"/>
      <c r="N207" s="182"/>
      <c r="O207" s="182"/>
      <c r="P207" s="1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15" customHeight="1">
      <c r="A208" s="94"/>
      <c r="B208" s="1"/>
      <c r="C208" s="1"/>
      <c r="D208" s="1"/>
      <c r="E208" s="65" t="s">
        <v>399</v>
      </c>
      <c r="F208" s="65"/>
      <c r="G208" s="65"/>
      <c r="H208" s="64" t="s">
        <v>400</v>
      </c>
      <c r="I208" s="183">
        <v>2060</v>
      </c>
      <c r="J208" s="182">
        <v>2060</v>
      </c>
      <c r="K208" s="192"/>
      <c r="L208" s="182"/>
      <c r="M208" s="182"/>
      <c r="N208" s="182"/>
      <c r="O208" s="182"/>
      <c r="P208" s="1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16.5" customHeight="1">
      <c r="A209" s="94"/>
      <c r="B209" s="1"/>
      <c r="C209" s="1"/>
      <c r="D209" s="1"/>
      <c r="E209" s="65" t="s">
        <v>401</v>
      </c>
      <c r="F209" s="65"/>
      <c r="G209" s="65"/>
      <c r="H209" s="64" t="s">
        <v>402</v>
      </c>
      <c r="I209" s="183">
        <v>6828</v>
      </c>
      <c r="J209" s="182">
        <v>6828</v>
      </c>
      <c r="K209" s="192"/>
      <c r="L209" s="182"/>
      <c r="M209" s="182"/>
      <c r="N209" s="182"/>
      <c r="O209" s="182"/>
      <c r="P209" s="1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17.25" customHeight="1">
      <c r="A210" s="94"/>
      <c r="B210" s="1"/>
      <c r="C210" s="1"/>
      <c r="D210" s="1"/>
      <c r="E210" s="65" t="s">
        <v>403</v>
      </c>
      <c r="F210" s="65"/>
      <c r="G210" s="65"/>
      <c r="H210" s="64" t="s">
        <v>404</v>
      </c>
      <c r="I210" s="183">
        <v>1030</v>
      </c>
      <c r="J210" s="182">
        <v>1030</v>
      </c>
      <c r="K210" s="192"/>
      <c r="L210" s="182"/>
      <c r="M210" s="182"/>
      <c r="N210" s="182"/>
      <c r="O210" s="182"/>
      <c r="P210" s="1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16.5" customHeight="1">
      <c r="A211" s="94"/>
      <c r="B211" s="1"/>
      <c r="C211" s="1"/>
      <c r="D211" s="1"/>
      <c r="E211" s="65" t="s">
        <v>405</v>
      </c>
      <c r="F211" s="65"/>
      <c r="G211" s="65"/>
      <c r="H211" s="64" t="s">
        <v>406</v>
      </c>
      <c r="I211" s="183">
        <v>23233</v>
      </c>
      <c r="J211" s="182">
        <v>23233</v>
      </c>
      <c r="K211" s="192"/>
      <c r="L211" s="182"/>
      <c r="M211" s="182"/>
      <c r="N211" s="182"/>
      <c r="O211" s="182"/>
      <c r="P211" s="1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ht="16.5" customHeight="1">
      <c r="A212" s="94"/>
      <c r="B212" s="1"/>
      <c r="C212" s="1"/>
      <c r="D212" s="1"/>
      <c r="E212" s="65" t="s">
        <v>407</v>
      </c>
      <c r="F212" s="65"/>
      <c r="G212" s="65"/>
      <c r="H212" s="64" t="s">
        <v>408</v>
      </c>
      <c r="I212" s="183">
        <v>3071</v>
      </c>
      <c r="J212" s="182">
        <v>3071</v>
      </c>
      <c r="K212" s="192"/>
      <c r="L212" s="182"/>
      <c r="M212" s="182"/>
      <c r="N212" s="182"/>
      <c r="O212" s="182"/>
      <c r="P212" s="1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16.5" customHeight="1">
      <c r="A213" s="94"/>
      <c r="B213" s="1"/>
      <c r="C213" s="1"/>
      <c r="D213" s="1"/>
      <c r="E213" s="65" t="s">
        <v>409</v>
      </c>
      <c r="F213" s="65"/>
      <c r="G213" s="65"/>
      <c r="H213" s="64" t="s">
        <v>410</v>
      </c>
      <c r="I213" s="183">
        <v>10932</v>
      </c>
      <c r="J213" s="182">
        <v>10932</v>
      </c>
      <c r="K213" s="192"/>
      <c r="L213" s="182"/>
      <c r="M213" s="182"/>
      <c r="N213" s="182"/>
      <c r="O213" s="182"/>
      <c r="P213" s="1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16.5" customHeight="1">
      <c r="A214" s="94"/>
      <c r="B214" s="1"/>
      <c r="C214" s="1"/>
      <c r="D214" s="1"/>
      <c r="E214" s="95" t="s">
        <v>411</v>
      </c>
      <c r="F214" s="95"/>
      <c r="G214" s="95"/>
      <c r="H214" s="69" t="s">
        <v>412</v>
      </c>
      <c r="I214" s="183">
        <v>2031</v>
      </c>
      <c r="J214" s="182">
        <v>2031</v>
      </c>
      <c r="K214" s="192"/>
      <c r="L214" s="182"/>
      <c r="M214" s="182"/>
      <c r="N214" s="182"/>
      <c r="O214" s="182"/>
      <c r="P214" s="1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16.5" customHeight="1">
      <c r="A215" s="94"/>
      <c r="B215" s="1"/>
      <c r="C215" s="1"/>
      <c r="D215" s="1"/>
      <c r="E215" s="65" t="s">
        <v>413</v>
      </c>
      <c r="F215" s="65"/>
      <c r="G215" s="65"/>
      <c r="H215" s="69" t="s">
        <v>414</v>
      </c>
      <c r="I215" s="183">
        <v>200</v>
      </c>
      <c r="J215" s="209">
        <v>200</v>
      </c>
      <c r="K215" s="192"/>
      <c r="L215" s="182"/>
      <c r="M215" s="182"/>
      <c r="N215" s="182"/>
      <c r="O215" s="182"/>
      <c r="P215" s="1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ht="19.5" customHeight="1">
      <c r="A216" s="94"/>
      <c r="B216" s="1"/>
      <c r="C216" s="1"/>
      <c r="D216" s="1"/>
      <c r="E216" s="33" t="s">
        <v>415</v>
      </c>
      <c r="F216" s="33"/>
      <c r="G216" s="63" t="s">
        <v>416</v>
      </c>
      <c r="H216" s="44"/>
      <c r="I216" s="161">
        <f>SUM(I217)</f>
        <v>0</v>
      </c>
      <c r="J216" s="161">
        <f>SUM(J217)</f>
        <v>0</v>
      </c>
      <c r="K216" s="161">
        <f>SUM(K217)</f>
        <v>0</v>
      </c>
      <c r="L216" s="161">
        <f>SUM(L217)</f>
        <v>0</v>
      </c>
      <c r="M216" s="161">
        <f>SUM(M217)</f>
        <v>0</v>
      </c>
      <c r="N216" s="161">
        <f>SUM(N217)</f>
        <v>0</v>
      </c>
      <c r="O216" s="161">
        <f>SUM(O217)</f>
        <v>0</v>
      </c>
      <c r="P216" s="1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18" customHeight="1">
      <c r="A217" s="94"/>
      <c r="B217" s="1"/>
      <c r="C217" s="1"/>
      <c r="D217" s="1"/>
      <c r="E217" s="289" t="s">
        <v>417</v>
      </c>
      <c r="F217" s="289"/>
      <c r="G217" s="289"/>
      <c r="H217" s="31" t="s">
        <v>418</v>
      </c>
      <c r="I217" s="291">
        <v>137292</v>
      </c>
      <c r="J217" s="291">
        <v>137292</v>
      </c>
      <c r="K217" s="292"/>
      <c r="L217" s="292"/>
      <c r="M217" s="292"/>
      <c r="N217" s="292"/>
      <c r="O217" s="292"/>
      <c r="P217" s="1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21.75" customHeight="1">
      <c r="A218" s="94"/>
      <c r="B218" s="1"/>
      <c r="C218" s="1"/>
      <c r="D218" s="1"/>
      <c r="E218" s="73" t="s">
        <v>419</v>
      </c>
      <c r="F218" s="29" t="s">
        <v>420</v>
      </c>
      <c r="G218" s="293"/>
      <c r="H218" s="294"/>
      <c r="I218" s="77">
        <f>I219+I221+I223</f>
        <v>0</v>
      </c>
      <c r="J218" s="77">
        <f>J219+J221+J223</f>
        <v>0</v>
      </c>
      <c r="K218" s="77">
        <f>K219+K221+K223</f>
        <v>0</v>
      </c>
      <c r="L218" s="77">
        <f>L219+L221+L223</f>
        <v>0</v>
      </c>
      <c r="M218" s="77">
        <f>M219+M221+M223</f>
        <v>0</v>
      </c>
      <c r="N218" s="77">
        <f>N219+N221+N223</f>
        <v>0</v>
      </c>
      <c r="O218" s="77">
        <f>O219+O221+O223</f>
        <v>0</v>
      </c>
      <c r="P218" s="1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18" customHeight="1">
      <c r="A219" s="94"/>
      <c r="B219" s="1"/>
      <c r="C219" s="1"/>
      <c r="D219" s="1"/>
      <c r="E219" s="295" t="s">
        <v>421</v>
      </c>
      <c r="F219" s="295"/>
      <c r="G219" s="297" t="s">
        <v>422</v>
      </c>
      <c r="H219" s="298"/>
      <c r="I219" s="36">
        <f>SUM(I220)</f>
        <v>0</v>
      </c>
      <c r="J219" s="36">
        <f>SUM(J220)</f>
        <v>0</v>
      </c>
      <c r="K219" s="36">
        <f>SUM(K220)</f>
        <v>0</v>
      </c>
      <c r="L219" s="36">
        <f>SUM(L220)</f>
        <v>0</v>
      </c>
      <c r="M219" s="36">
        <f>SUM(M220)</f>
        <v>0</v>
      </c>
      <c r="N219" s="36">
        <f>SUM(N220)</f>
        <v>0</v>
      </c>
      <c r="O219" s="36">
        <f>SUM(O220)</f>
        <v>0</v>
      </c>
      <c r="P219" s="1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51.75" customHeight="1">
      <c r="A220" s="94"/>
      <c r="B220" s="1"/>
      <c r="C220" s="1"/>
      <c r="D220" s="1"/>
      <c r="E220" s="299" t="s">
        <v>423</v>
      </c>
      <c r="F220" s="299"/>
      <c r="G220" s="63"/>
      <c r="H220" s="301" t="s">
        <v>424</v>
      </c>
      <c r="I220" s="302">
        <v>400000</v>
      </c>
      <c r="J220" s="302"/>
      <c r="K220" s="302"/>
      <c r="L220" s="302"/>
      <c r="M220" s="302"/>
      <c r="N220" s="302"/>
      <c r="O220" s="302">
        <v>400000</v>
      </c>
      <c r="P220" s="1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60" customHeight="1">
      <c r="A221" s="94"/>
      <c r="B221" s="1"/>
      <c r="C221" s="1"/>
      <c r="D221" s="1"/>
      <c r="E221" s="295" t="s">
        <v>425</v>
      </c>
      <c r="F221" s="295"/>
      <c r="G221" s="297" t="s">
        <v>426</v>
      </c>
      <c r="H221" s="298"/>
      <c r="I221" s="36">
        <f>SUM(I222)</f>
        <v>0</v>
      </c>
      <c r="J221" s="36">
        <f>SUM(J222)</f>
        <v>0</v>
      </c>
      <c r="K221" s="36">
        <f>SUM(K222)</f>
        <v>0</v>
      </c>
      <c r="L221" s="36">
        <f>SUM(L222)</f>
        <v>0</v>
      </c>
      <c r="M221" s="36">
        <f>SUM(M222)</f>
        <v>0</v>
      </c>
      <c r="N221" s="36">
        <f>SUM(N222)</f>
        <v>0</v>
      </c>
      <c r="O221" s="36">
        <f>SUM(O222)</f>
        <v>0</v>
      </c>
      <c r="P221" s="1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18" customHeight="1">
      <c r="A222" s="94"/>
      <c r="B222" s="1"/>
      <c r="C222" s="1"/>
      <c r="D222" s="1"/>
      <c r="E222" s="299" t="s">
        <v>427</v>
      </c>
      <c r="F222" s="299"/>
      <c r="G222" s="63"/>
      <c r="H222" s="301" t="s">
        <v>428</v>
      </c>
      <c r="I222" s="302">
        <v>1023600</v>
      </c>
      <c r="J222" s="302">
        <v>1023600</v>
      </c>
      <c r="K222" s="76"/>
      <c r="L222" s="76"/>
      <c r="M222" s="76"/>
      <c r="N222" s="76"/>
      <c r="O222" s="76"/>
      <c r="P222" s="1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ht="18" customHeight="1">
      <c r="A223" s="94"/>
      <c r="B223" s="1"/>
      <c r="C223" s="1"/>
      <c r="D223" s="1"/>
      <c r="E223" s="33" t="s">
        <v>429</v>
      </c>
      <c r="F223" s="33"/>
      <c r="G223" s="288" t="s">
        <v>430</v>
      </c>
      <c r="H223" s="303"/>
      <c r="I223" s="36">
        <f>SUM(I224:I227)</f>
        <v>0</v>
      </c>
      <c r="J223" s="36">
        <f>SUM(J224:J227)</f>
        <v>0</v>
      </c>
      <c r="K223" s="36">
        <f>SUM(K224:K227)</f>
        <v>0</v>
      </c>
      <c r="L223" s="36">
        <f>SUM(L224:L227)</f>
        <v>0</v>
      </c>
      <c r="M223" s="36">
        <f>SUM(M224:M227)</f>
        <v>0</v>
      </c>
      <c r="N223" s="36">
        <f>SUM(N224:N227)</f>
        <v>0</v>
      </c>
      <c r="O223" s="36">
        <f>SUM(O224:O227)</f>
        <v>0</v>
      </c>
      <c r="P223" s="1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ht="37.5" customHeight="1">
      <c r="A224" s="94"/>
      <c r="B224" s="1"/>
      <c r="C224" s="1"/>
      <c r="D224" s="1"/>
      <c r="E224" s="97" t="s">
        <v>431</v>
      </c>
      <c r="F224" s="97"/>
      <c r="G224" s="97"/>
      <c r="H224" s="134" t="s">
        <v>432</v>
      </c>
      <c r="I224" s="192">
        <v>5000</v>
      </c>
      <c r="J224" s="182">
        <v>5000</v>
      </c>
      <c r="K224" s="182"/>
      <c r="L224" s="192">
        <v>5000</v>
      </c>
      <c r="M224" s="182"/>
      <c r="N224" s="182"/>
      <c r="O224" s="182"/>
      <c r="P224" s="1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ht="51.75" customHeight="1">
      <c r="A225" s="94"/>
      <c r="B225" s="1"/>
      <c r="C225" s="1"/>
      <c r="D225" s="1"/>
      <c r="E225" s="305" t="s">
        <v>433</v>
      </c>
      <c r="F225" s="305"/>
      <c r="G225" s="305"/>
      <c r="H225" s="64" t="s">
        <v>434</v>
      </c>
      <c r="I225" s="192">
        <v>2000</v>
      </c>
      <c r="J225" s="182">
        <v>2000</v>
      </c>
      <c r="K225" s="182"/>
      <c r="L225" s="192">
        <v>2000</v>
      </c>
      <c r="M225" s="182"/>
      <c r="N225" s="182"/>
      <c r="O225" s="182"/>
      <c r="P225" s="1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ht="16.5" customHeight="1">
      <c r="A226" s="94"/>
      <c r="B226" s="1"/>
      <c r="C226" s="1"/>
      <c r="D226" s="1"/>
      <c r="E226" s="65" t="s">
        <v>435</v>
      </c>
      <c r="F226" s="65"/>
      <c r="G226" s="65"/>
      <c r="H226" s="64" t="s">
        <v>436</v>
      </c>
      <c r="I226" s="192">
        <v>4000</v>
      </c>
      <c r="J226" s="192">
        <v>4000</v>
      </c>
      <c r="K226" s="182"/>
      <c r="L226" s="182"/>
      <c r="M226" s="182"/>
      <c r="N226" s="182"/>
      <c r="O226" s="182"/>
      <c r="P226" s="1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19.5" customHeight="1">
      <c r="A227" s="94"/>
      <c r="B227" s="1"/>
      <c r="C227" s="1"/>
      <c r="D227" s="1"/>
      <c r="E227" s="57" t="s">
        <v>437</v>
      </c>
      <c r="F227" s="57"/>
      <c r="G227" s="57"/>
      <c r="H227" s="140" t="s">
        <v>438</v>
      </c>
      <c r="I227" s="192">
        <v>3000</v>
      </c>
      <c r="J227" s="192">
        <v>3000</v>
      </c>
      <c r="K227" s="182"/>
      <c r="L227" s="182"/>
      <c r="M227" s="182"/>
      <c r="N227" s="182"/>
      <c r="O227" s="182"/>
      <c r="P227" s="1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21" customHeight="1">
      <c r="A228" s="94"/>
      <c r="B228" s="1"/>
      <c r="C228" s="1"/>
      <c r="D228" s="1"/>
      <c r="E228" s="308" t="s">
        <v>439</v>
      </c>
      <c r="F228" s="309" t="s">
        <v>440</v>
      </c>
      <c r="G228" s="310"/>
      <c r="H228" s="147"/>
      <c r="I228" s="254">
        <f>I229+I246+I252+I266+I268+I270</f>
        <v>0</v>
      </c>
      <c r="J228" s="254">
        <f>J229+J246+J252+J266+J268+J270</f>
        <v>0</v>
      </c>
      <c r="K228" s="254">
        <f>K229+K246+K252+K266+K268+K270</f>
        <v>0</v>
      </c>
      <c r="L228" s="254">
        <f>L229+L246+L252+L266+L268+L270</f>
        <v>0</v>
      </c>
      <c r="M228" s="254">
        <f>M229+M246+M252+M266+M268+M270</f>
        <v>0</v>
      </c>
      <c r="N228" s="254">
        <f>N229+N246+N252+N266+N268+N270</f>
        <v>0</v>
      </c>
      <c r="O228" s="254">
        <f>O229+O246+O252+O266+O268+O270</f>
        <v>0</v>
      </c>
      <c r="P228" s="1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ht="22.5" customHeight="1">
      <c r="A229" s="94"/>
      <c r="B229" s="1"/>
      <c r="C229" s="1"/>
      <c r="D229" s="1"/>
      <c r="E229" s="311" t="s">
        <v>441</v>
      </c>
      <c r="F229" s="311"/>
      <c r="G229" s="63" t="s">
        <v>442</v>
      </c>
      <c r="H229" s="313"/>
      <c r="I229" s="314">
        <f>SUM(I230:I245)</f>
        <v>0</v>
      </c>
      <c r="J229" s="314">
        <f>SUM(J230:J245)</f>
        <v>0</v>
      </c>
      <c r="K229" s="314">
        <f>SUM(K230:K245)</f>
        <v>0</v>
      </c>
      <c r="L229" s="314">
        <f>SUM(L230:L245)</f>
        <v>0</v>
      </c>
      <c r="M229" s="314">
        <f>SUM(M230:M245)</f>
        <v>0</v>
      </c>
      <c r="N229" s="314">
        <f>SUM(N230:N245)</f>
        <v>0</v>
      </c>
      <c r="O229" s="314">
        <f>SUM(O230:O245)</f>
        <v>0</v>
      </c>
      <c r="P229" s="1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ht="17.25" customHeight="1">
      <c r="A230" s="94"/>
      <c r="B230" s="1"/>
      <c r="C230" s="1"/>
      <c r="D230" s="1"/>
      <c r="E230" s="82" t="s">
        <v>443</v>
      </c>
      <c r="F230" s="82"/>
      <c r="G230" s="82"/>
      <c r="H230" s="84" t="s">
        <v>444</v>
      </c>
      <c r="I230" s="179">
        <v>426300</v>
      </c>
      <c r="J230" s="179">
        <v>426300</v>
      </c>
      <c r="K230" s="179">
        <v>426300</v>
      </c>
      <c r="L230" s="179"/>
      <c r="M230" s="179"/>
      <c r="N230" s="179"/>
      <c r="O230" s="179"/>
      <c r="P230" s="1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ht="15" customHeight="1">
      <c r="A231" s="94"/>
      <c r="B231" s="1"/>
      <c r="C231" s="1"/>
      <c r="D231" s="1"/>
      <c r="E231" s="65" t="s">
        <v>445</v>
      </c>
      <c r="F231" s="65"/>
      <c r="G231" s="65"/>
      <c r="H231" s="88" t="s">
        <v>446</v>
      </c>
      <c r="I231" s="182">
        <v>31500</v>
      </c>
      <c r="J231" s="182">
        <v>31500</v>
      </c>
      <c r="K231" s="182">
        <v>31500</v>
      </c>
      <c r="L231" s="182"/>
      <c r="M231" s="182"/>
      <c r="N231" s="182"/>
      <c r="O231" s="182"/>
      <c r="P231" s="1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ht="16.5" customHeight="1">
      <c r="A232" s="94"/>
      <c r="B232" s="1"/>
      <c r="C232" s="1"/>
      <c r="D232" s="1"/>
      <c r="E232" s="65" t="s">
        <v>447</v>
      </c>
      <c r="F232" s="65"/>
      <c r="G232" s="65"/>
      <c r="H232" s="88" t="s">
        <v>448</v>
      </c>
      <c r="I232" s="182">
        <v>85000</v>
      </c>
      <c r="J232" s="182">
        <v>85000</v>
      </c>
      <c r="K232" s="182">
        <v>85000</v>
      </c>
      <c r="L232" s="182"/>
      <c r="M232" s="182"/>
      <c r="N232" s="182"/>
      <c r="O232" s="182"/>
      <c r="P232" s="1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ht="16.5" customHeight="1">
      <c r="A233" s="94"/>
      <c r="B233" s="1"/>
      <c r="C233" s="1"/>
      <c r="D233" s="1"/>
      <c r="E233" s="65" t="s">
        <v>449</v>
      </c>
      <c r="F233" s="65"/>
      <c r="G233" s="65"/>
      <c r="H233" s="88" t="s">
        <v>450</v>
      </c>
      <c r="I233" s="182">
        <v>11800</v>
      </c>
      <c r="J233" s="182">
        <v>11800</v>
      </c>
      <c r="K233" s="182">
        <v>11800</v>
      </c>
      <c r="L233" s="182"/>
      <c r="M233" s="182"/>
      <c r="N233" s="182"/>
      <c r="O233" s="182"/>
      <c r="P233" s="1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ht="15" customHeight="1">
      <c r="A234" s="94"/>
      <c r="B234" s="1"/>
      <c r="C234" s="1"/>
      <c r="D234" s="1"/>
      <c r="E234" s="65" t="s">
        <v>451</v>
      </c>
      <c r="F234" s="65"/>
      <c r="G234" s="65"/>
      <c r="H234" s="88" t="s">
        <v>452</v>
      </c>
      <c r="I234" s="182">
        <v>24200</v>
      </c>
      <c r="J234" s="182">
        <v>24200</v>
      </c>
      <c r="K234" s="182"/>
      <c r="L234" s="182"/>
      <c r="M234" s="182"/>
      <c r="N234" s="182"/>
      <c r="O234" s="182"/>
      <c r="P234" s="1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ht="14.25" customHeight="1">
      <c r="A235" s="94"/>
      <c r="B235" s="1"/>
      <c r="C235" s="1"/>
      <c r="D235" s="1"/>
      <c r="E235" s="65" t="s">
        <v>453</v>
      </c>
      <c r="F235" s="65"/>
      <c r="G235" s="65"/>
      <c r="H235" s="88" t="s">
        <v>454</v>
      </c>
      <c r="I235" s="182">
        <v>67260</v>
      </c>
      <c r="J235" s="182">
        <v>67260</v>
      </c>
      <c r="K235" s="182"/>
      <c r="L235" s="182"/>
      <c r="M235" s="182"/>
      <c r="N235" s="182"/>
      <c r="O235" s="182"/>
      <c r="P235" s="1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ht="15.75" customHeight="1">
      <c r="A236" s="94"/>
      <c r="B236" s="1"/>
      <c r="C236" s="1"/>
      <c r="D236" s="1"/>
      <c r="E236" s="95" t="s">
        <v>455</v>
      </c>
      <c r="F236" s="95"/>
      <c r="G236" s="95"/>
      <c r="H236" s="88" t="s">
        <v>456</v>
      </c>
      <c r="I236" s="182">
        <v>55000</v>
      </c>
      <c r="J236" s="182">
        <v>55000</v>
      </c>
      <c r="K236" s="182"/>
      <c r="L236" s="182"/>
      <c r="M236" s="182"/>
      <c r="N236" s="182"/>
      <c r="O236" s="182"/>
      <c r="P236" s="1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ht="14.25" customHeight="1">
      <c r="A237" s="94"/>
      <c r="B237" s="1"/>
      <c r="C237" s="1"/>
      <c r="D237" s="1"/>
      <c r="E237" s="95" t="s">
        <v>457</v>
      </c>
      <c r="F237" s="95"/>
      <c r="G237" s="95"/>
      <c r="H237" s="88" t="s">
        <v>458</v>
      </c>
      <c r="I237" s="182">
        <v>3000</v>
      </c>
      <c r="J237" s="182">
        <v>3000</v>
      </c>
      <c r="K237" s="182"/>
      <c r="L237" s="182"/>
      <c r="M237" s="182"/>
      <c r="N237" s="182"/>
      <c r="O237" s="182"/>
      <c r="P237" s="1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ht="15.75" customHeight="1">
      <c r="A238" s="94"/>
      <c r="B238" s="1"/>
      <c r="C238" s="1"/>
      <c r="D238" s="1"/>
      <c r="E238" s="65" t="s">
        <v>459</v>
      </c>
      <c r="F238" s="65"/>
      <c r="G238" s="65"/>
      <c r="H238" s="88" t="s">
        <v>460</v>
      </c>
      <c r="I238" s="182">
        <v>18000</v>
      </c>
      <c r="J238" s="182">
        <v>18000</v>
      </c>
      <c r="K238" s="182"/>
      <c r="L238" s="182"/>
      <c r="M238" s="182"/>
      <c r="N238" s="182"/>
      <c r="O238" s="182"/>
      <c r="P238" s="1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ht="15.75" customHeight="1">
      <c r="A239" s="94"/>
      <c r="B239" s="1"/>
      <c r="C239" s="1"/>
      <c r="D239" s="1"/>
      <c r="E239" s="65" t="s">
        <v>461</v>
      </c>
      <c r="F239" s="65"/>
      <c r="G239" s="65"/>
      <c r="H239" s="88" t="s">
        <v>462</v>
      </c>
      <c r="I239" s="182">
        <v>5400</v>
      </c>
      <c r="J239" s="182">
        <v>5400</v>
      </c>
      <c r="K239" s="182"/>
      <c r="L239" s="182"/>
      <c r="M239" s="182"/>
      <c r="N239" s="182"/>
      <c r="O239" s="182"/>
      <c r="P239" s="1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ht="15.75" customHeight="1">
      <c r="A240" s="94"/>
      <c r="B240" s="1"/>
      <c r="C240" s="1"/>
      <c r="D240" s="1"/>
      <c r="E240" s="65" t="s">
        <v>463</v>
      </c>
      <c r="F240" s="65"/>
      <c r="G240" s="65"/>
      <c r="H240" s="88" t="s">
        <v>464</v>
      </c>
      <c r="I240" s="182">
        <v>4000</v>
      </c>
      <c r="J240" s="182">
        <v>4000</v>
      </c>
      <c r="K240" s="182"/>
      <c r="L240" s="182"/>
      <c r="M240" s="182"/>
      <c r="N240" s="182"/>
      <c r="O240" s="182"/>
      <c r="P240" s="1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ht="15" customHeight="1">
      <c r="A241" s="94"/>
      <c r="B241" s="1"/>
      <c r="C241" s="1"/>
      <c r="D241" s="1"/>
      <c r="E241" s="65" t="s">
        <v>465</v>
      </c>
      <c r="F241" s="65"/>
      <c r="G241" s="65"/>
      <c r="H241" s="88" t="s">
        <v>466</v>
      </c>
      <c r="I241" s="182">
        <v>29000</v>
      </c>
      <c r="J241" s="182">
        <v>29000</v>
      </c>
      <c r="K241" s="182"/>
      <c r="L241" s="182"/>
      <c r="M241" s="182"/>
      <c r="N241" s="182"/>
      <c r="O241" s="182"/>
      <c r="P241" s="1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ht="15" customHeight="1">
      <c r="A242" s="94"/>
      <c r="B242" s="1"/>
      <c r="C242" s="1"/>
      <c r="D242" s="1"/>
      <c r="E242" s="65" t="s">
        <v>467</v>
      </c>
      <c r="F242" s="65"/>
      <c r="G242" s="65"/>
      <c r="H242" s="88" t="s">
        <v>468</v>
      </c>
      <c r="I242" s="182">
        <v>1000</v>
      </c>
      <c r="J242" s="182">
        <v>1000</v>
      </c>
      <c r="K242" s="182"/>
      <c r="L242" s="182"/>
      <c r="M242" s="182"/>
      <c r="N242" s="182"/>
      <c r="O242" s="182"/>
      <c r="P242" s="1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ht="15" customHeight="1">
      <c r="A243" s="94"/>
      <c r="B243" s="1"/>
      <c r="C243" s="1"/>
      <c r="D243" s="1"/>
      <c r="E243" s="65" t="s">
        <v>469</v>
      </c>
      <c r="F243" s="65"/>
      <c r="G243" s="65"/>
      <c r="H243" s="88" t="s">
        <v>470</v>
      </c>
      <c r="I243" s="182">
        <v>3500</v>
      </c>
      <c r="J243" s="182">
        <v>3500</v>
      </c>
      <c r="K243" s="182"/>
      <c r="L243" s="182"/>
      <c r="M243" s="182"/>
      <c r="N243" s="182"/>
      <c r="O243" s="182"/>
      <c r="P243" s="1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ht="16.5" customHeight="1">
      <c r="A244" s="94"/>
      <c r="B244" s="1"/>
      <c r="C244" s="1"/>
      <c r="D244" s="1"/>
      <c r="E244" s="95" t="s">
        <v>471</v>
      </c>
      <c r="F244" s="95"/>
      <c r="G244" s="95"/>
      <c r="H244" s="99" t="s">
        <v>472</v>
      </c>
      <c r="I244" s="195">
        <v>134718</v>
      </c>
      <c r="J244" s="195">
        <v>134718</v>
      </c>
      <c r="K244" s="195"/>
      <c r="L244" s="195"/>
      <c r="M244" s="195"/>
      <c r="N244" s="195"/>
      <c r="O244" s="195"/>
      <c r="P244" s="1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ht="17.25" customHeight="1">
      <c r="A245" s="94" t="s">
        <v>473</v>
      </c>
      <c r="B245" s="1"/>
      <c r="C245" s="1"/>
      <c r="D245" s="1"/>
      <c r="E245" s="315" t="s">
        <v>474</v>
      </c>
      <c r="F245" s="315"/>
      <c r="G245" s="315"/>
      <c r="H245" s="99" t="s">
        <v>475</v>
      </c>
      <c r="I245" s="195">
        <v>22000</v>
      </c>
      <c r="J245" s="195">
        <v>22000</v>
      </c>
      <c r="K245" s="195"/>
      <c r="L245" s="195"/>
      <c r="M245" s="195"/>
      <c r="N245" s="195"/>
      <c r="O245" s="195"/>
      <c r="P245" s="1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ht="18.75" customHeight="1">
      <c r="A246" s="94"/>
      <c r="B246" s="1"/>
      <c r="C246" s="1"/>
      <c r="D246" s="1"/>
      <c r="E246" s="61" t="s">
        <v>476</v>
      </c>
      <c r="F246" s="61"/>
      <c r="G246" s="63" t="s">
        <v>477</v>
      </c>
      <c r="H246" s="49"/>
      <c r="I246" s="178">
        <f>SUM(I247:I251)</f>
        <v>0</v>
      </c>
      <c r="J246" s="178">
        <f>SUM(J247:J251)</f>
        <v>0</v>
      </c>
      <c r="K246" s="178">
        <f>SUM(K247:K251)</f>
        <v>0</v>
      </c>
      <c r="L246" s="178">
        <f>SUM(L251:L251)</f>
        <v>0</v>
      </c>
      <c r="M246" s="178">
        <f>SUM(M251:M251)</f>
        <v>0</v>
      </c>
      <c r="N246" s="178">
        <f>SUM(N251:N251)</f>
        <v>0</v>
      </c>
      <c r="O246" s="178">
        <f>SUM(O251:O251)</f>
        <v>0</v>
      </c>
      <c r="P246" s="1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ht="18.75" customHeight="1">
      <c r="A247" s="94"/>
      <c r="B247" s="1"/>
      <c r="C247" s="1"/>
      <c r="D247" s="1"/>
      <c r="E247" s="316" t="s">
        <v>478</v>
      </c>
      <c r="F247" s="316"/>
      <c r="G247" s="316"/>
      <c r="H247" s="319" t="s">
        <v>479</v>
      </c>
      <c r="I247" s="203">
        <v>20000</v>
      </c>
      <c r="J247" s="203">
        <v>20000</v>
      </c>
      <c r="K247" s="203">
        <v>20000</v>
      </c>
      <c r="L247" s="320"/>
      <c r="M247" s="320"/>
      <c r="N247" s="320"/>
      <c r="O247" s="320"/>
      <c r="P247" s="1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ht="18.75" customHeight="1">
      <c r="A248" s="94"/>
      <c r="B248" s="1"/>
      <c r="C248" s="1"/>
      <c r="D248" s="1"/>
      <c r="E248" s="321" t="s">
        <v>480</v>
      </c>
      <c r="F248" s="321"/>
      <c r="G248" s="321"/>
      <c r="H248" s="205" t="s">
        <v>481</v>
      </c>
      <c r="I248" s="166">
        <v>3546</v>
      </c>
      <c r="J248" s="166">
        <v>3546</v>
      </c>
      <c r="K248" s="166">
        <v>3546</v>
      </c>
      <c r="L248" s="324"/>
      <c r="M248" s="324"/>
      <c r="N248" s="324"/>
      <c r="O248" s="324"/>
      <c r="P248" s="1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ht="18.75" customHeight="1">
      <c r="A249" s="94"/>
      <c r="B249" s="1"/>
      <c r="C249" s="1"/>
      <c r="D249" s="1"/>
      <c r="E249" s="321" t="s">
        <v>482</v>
      </c>
      <c r="F249" s="321"/>
      <c r="G249" s="321"/>
      <c r="H249" s="205" t="s">
        <v>483</v>
      </c>
      <c r="I249" s="166">
        <v>534</v>
      </c>
      <c r="J249" s="166">
        <v>534</v>
      </c>
      <c r="K249" s="166">
        <v>534</v>
      </c>
      <c r="L249" s="324"/>
      <c r="M249" s="324"/>
      <c r="N249" s="324"/>
      <c r="O249" s="324"/>
      <c r="P249" s="1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ht="18.75" customHeight="1">
      <c r="A250" s="94"/>
      <c r="B250" s="1"/>
      <c r="C250" s="1"/>
      <c r="D250" s="1"/>
      <c r="E250" s="321" t="s">
        <v>484</v>
      </c>
      <c r="F250" s="321"/>
      <c r="G250" s="321"/>
      <c r="H250" s="205" t="s">
        <v>485</v>
      </c>
      <c r="I250" s="166">
        <v>15000</v>
      </c>
      <c r="J250" s="166">
        <v>15000</v>
      </c>
      <c r="K250" s="324"/>
      <c r="L250" s="324"/>
      <c r="M250" s="324"/>
      <c r="N250" s="324"/>
      <c r="O250" s="324"/>
      <c r="P250" s="1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ht="18" customHeight="1">
      <c r="A251" s="94"/>
      <c r="B251" s="1"/>
      <c r="C251" s="1"/>
      <c r="D251" s="1"/>
      <c r="E251" s="216" t="s">
        <v>486</v>
      </c>
      <c r="F251" s="216"/>
      <c r="G251" s="216"/>
      <c r="H251" s="117" t="s">
        <v>487</v>
      </c>
      <c r="I251" s="327">
        <v>175000</v>
      </c>
      <c r="J251" s="327"/>
      <c r="K251" s="328"/>
      <c r="L251" s="328"/>
      <c r="M251" s="328"/>
      <c r="N251" s="328"/>
      <c r="O251" s="327">
        <v>175000</v>
      </c>
      <c r="P251" s="1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ht="18" customHeight="1">
      <c r="A252" s="94"/>
      <c r="B252" s="1"/>
      <c r="C252" s="1"/>
      <c r="D252" s="1"/>
      <c r="E252" s="311" t="s">
        <v>488</v>
      </c>
      <c r="F252" s="311"/>
      <c r="G252" s="63" t="s">
        <v>489</v>
      </c>
      <c r="H252" s="313"/>
      <c r="I252" s="178">
        <f>SUM(I253:I265)</f>
        <v>0</v>
      </c>
      <c r="J252" s="178">
        <f>SUM(J253:J265)</f>
        <v>0</v>
      </c>
      <c r="K252" s="178">
        <f>SUM(K253:K265)</f>
        <v>0</v>
      </c>
      <c r="L252" s="178">
        <f>SUM(L253:L265)</f>
        <v>0</v>
      </c>
      <c r="M252" s="178">
        <f>SUM(M253:M265)</f>
        <v>0</v>
      </c>
      <c r="N252" s="178">
        <f>SUM(N253:N265)</f>
        <v>0</v>
      </c>
      <c r="O252" s="178">
        <f>SUM(O253:O265)</f>
        <v>0</v>
      </c>
      <c r="P252" s="1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ht="16.5" customHeight="1">
      <c r="A253" s="94"/>
      <c r="B253" s="1"/>
      <c r="C253" s="1"/>
      <c r="D253" s="1"/>
      <c r="E253" s="57" t="s">
        <v>490</v>
      </c>
      <c r="F253" s="57"/>
      <c r="G253" s="57"/>
      <c r="H253" s="164" t="s">
        <v>491</v>
      </c>
      <c r="I253" s="180">
        <v>202500</v>
      </c>
      <c r="J253" s="180">
        <v>202500</v>
      </c>
      <c r="K253" s="180">
        <v>202500</v>
      </c>
      <c r="L253" s="180"/>
      <c r="M253" s="180"/>
      <c r="N253" s="180"/>
      <c r="O253" s="180"/>
      <c r="P253" s="1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ht="16.5" customHeight="1">
      <c r="A254" s="94"/>
      <c r="B254" s="1"/>
      <c r="C254" s="1"/>
      <c r="D254" s="1"/>
      <c r="E254" s="65" t="s">
        <v>492</v>
      </c>
      <c r="F254" s="65"/>
      <c r="G254" s="65"/>
      <c r="H254" s="88" t="s">
        <v>493</v>
      </c>
      <c r="I254" s="180">
        <v>15200</v>
      </c>
      <c r="J254" s="180">
        <v>15200</v>
      </c>
      <c r="K254" s="180">
        <v>15200</v>
      </c>
      <c r="L254" s="180"/>
      <c r="M254" s="180"/>
      <c r="N254" s="180"/>
      <c r="O254" s="180"/>
      <c r="P254" s="1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ht="16.5" customHeight="1">
      <c r="A255" s="94"/>
      <c r="B255" s="1"/>
      <c r="C255" s="1"/>
      <c r="D255" s="1"/>
      <c r="E255" s="65" t="s">
        <v>494</v>
      </c>
      <c r="F255" s="65"/>
      <c r="G255" s="65"/>
      <c r="H255" s="88" t="s">
        <v>495</v>
      </c>
      <c r="I255" s="182">
        <v>38600</v>
      </c>
      <c r="J255" s="182">
        <v>38600</v>
      </c>
      <c r="K255" s="182">
        <v>38600</v>
      </c>
      <c r="L255" s="182"/>
      <c r="M255" s="182"/>
      <c r="N255" s="182"/>
      <c r="O255" s="182"/>
      <c r="P255" s="1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ht="16.5" customHeight="1">
      <c r="A256" s="94"/>
      <c r="B256" s="1"/>
      <c r="C256" s="1"/>
      <c r="D256" s="1"/>
      <c r="E256" s="65" t="s">
        <v>496</v>
      </c>
      <c r="F256" s="65"/>
      <c r="G256" s="65"/>
      <c r="H256" s="88" t="s">
        <v>497</v>
      </c>
      <c r="I256" s="182">
        <v>5350</v>
      </c>
      <c r="J256" s="182">
        <v>5350</v>
      </c>
      <c r="K256" s="182">
        <v>5350</v>
      </c>
      <c r="L256" s="182"/>
      <c r="M256" s="182"/>
      <c r="N256" s="182"/>
      <c r="O256" s="182"/>
      <c r="P256" s="1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ht="16.5" customHeight="1">
      <c r="A257" s="94"/>
      <c r="B257" s="1"/>
      <c r="C257" s="1"/>
      <c r="D257" s="1"/>
      <c r="E257" s="65" t="s">
        <v>498</v>
      </c>
      <c r="F257" s="65"/>
      <c r="G257" s="65"/>
      <c r="H257" s="88" t="s">
        <v>499</v>
      </c>
      <c r="I257" s="182">
        <v>2590</v>
      </c>
      <c r="J257" s="182">
        <v>2590</v>
      </c>
      <c r="K257" s="182"/>
      <c r="L257" s="182"/>
      <c r="M257" s="182"/>
      <c r="N257" s="182"/>
      <c r="O257" s="182"/>
      <c r="P257" s="1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ht="16.5" customHeight="1">
      <c r="A258" s="94"/>
      <c r="B258" s="1"/>
      <c r="C258" s="1"/>
      <c r="D258" s="1"/>
      <c r="E258" s="65" t="s">
        <v>500</v>
      </c>
      <c r="F258" s="65"/>
      <c r="G258" s="65"/>
      <c r="H258" s="88" t="s">
        <v>501</v>
      </c>
      <c r="I258" s="182">
        <v>7700</v>
      </c>
      <c r="J258" s="182">
        <v>7700</v>
      </c>
      <c r="K258" s="182"/>
      <c r="L258" s="182"/>
      <c r="M258" s="182"/>
      <c r="N258" s="182"/>
      <c r="O258" s="182"/>
      <c r="P258" s="1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ht="16.5" customHeight="1">
      <c r="A259" s="94"/>
      <c r="B259" s="1"/>
      <c r="C259" s="1"/>
      <c r="D259" s="1"/>
      <c r="E259" s="65" t="s">
        <v>502</v>
      </c>
      <c r="F259" s="65"/>
      <c r="G259" s="65"/>
      <c r="H259" s="88" t="s">
        <v>503</v>
      </c>
      <c r="I259" s="182">
        <v>2000</v>
      </c>
      <c r="J259" s="182">
        <v>2000</v>
      </c>
      <c r="K259" s="182"/>
      <c r="L259" s="182"/>
      <c r="M259" s="182"/>
      <c r="N259" s="182"/>
      <c r="O259" s="182"/>
      <c r="P259" s="1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ht="16.5" customHeight="1">
      <c r="A260" s="94"/>
      <c r="B260" s="1"/>
      <c r="C260" s="1"/>
      <c r="D260" s="1"/>
      <c r="E260" s="65" t="s">
        <v>504</v>
      </c>
      <c r="F260" s="65"/>
      <c r="G260" s="65"/>
      <c r="H260" s="88" t="s">
        <v>505</v>
      </c>
      <c r="I260" s="182">
        <v>30000</v>
      </c>
      <c r="J260" s="182">
        <v>30000</v>
      </c>
      <c r="K260" s="182"/>
      <c r="L260" s="182"/>
      <c r="M260" s="182"/>
      <c r="N260" s="182"/>
      <c r="O260" s="182"/>
      <c r="P260" s="1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ht="16.5" customHeight="1">
      <c r="A261" s="94"/>
      <c r="B261" s="1"/>
      <c r="C261" s="1"/>
      <c r="D261" s="1"/>
      <c r="E261" s="95" t="s">
        <v>506</v>
      </c>
      <c r="F261" s="95"/>
      <c r="G261" s="95"/>
      <c r="H261" s="88" t="s">
        <v>507</v>
      </c>
      <c r="I261" s="182">
        <v>26000</v>
      </c>
      <c r="J261" s="182">
        <v>26000</v>
      </c>
      <c r="K261" s="182"/>
      <c r="L261" s="182"/>
      <c r="M261" s="182"/>
      <c r="N261" s="182"/>
      <c r="O261" s="182"/>
      <c r="P261" s="1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ht="16.5" customHeight="1">
      <c r="A262" s="94"/>
      <c r="B262" s="1"/>
      <c r="C262" s="1"/>
      <c r="D262" s="1"/>
      <c r="E262" s="65" t="s">
        <v>508</v>
      </c>
      <c r="F262" s="65"/>
      <c r="G262" s="65"/>
      <c r="H262" s="88" t="s">
        <v>509</v>
      </c>
      <c r="I262" s="182">
        <v>15000</v>
      </c>
      <c r="J262" s="182">
        <v>15000</v>
      </c>
      <c r="K262" s="182"/>
      <c r="L262" s="182"/>
      <c r="M262" s="182"/>
      <c r="N262" s="182"/>
      <c r="O262" s="182"/>
      <c r="P262" s="1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ht="16.5" customHeight="1">
      <c r="A263" s="94"/>
      <c r="B263" s="1"/>
      <c r="C263" s="1"/>
      <c r="D263" s="1"/>
      <c r="E263" s="65" t="s">
        <v>510</v>
      </c>
      <c r="F263" s="65"/>
      <c r="G263" s="65"/>
      <c r="H263" s="88" t="s">
        <v>511</v>
      </c>
      <c r="I263" s="182">
        <v>6000</v>
      </c>
      <c r="J263" s="182">
        <v>6000</v>
      </c>
      <c r="K263" s="182"/>
      <c r="L263" s="182"/>
      <c r="M263" s="182"/>
      <c r="N263" s="182"/>
      <c r="O263" s="182"/>
      <c r="P263" s="1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ht="16.5" customHeight="1">
      <c r="A264" s="94"/>
      <c r="B264" s="1"/>
      <c r="C264" s="1"/>
      <c r="D264" s="1"/>
      <c r="E264" s="65" t="s">
        <v>512</v>
      </c>
      <c r="F264" s="65"/>
      <c r="G264" s="65"/>
      <c r="H264" s="88" t="s">
        <v>513</v>
      </c>
      <c r="I264" s="182">
        <v>2000</v>
      </c>
      <c r="J264" s="182">
        <v>2000</v>
      </c>
      <c r="K264" s="182"/>
      <c r="L264" s="182"/>
      <c r="M264" s="182"/>
      <c r="N264" s="182"/>
      <c r="O264" s="182"/>
      <c r="P264" s="1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ht="17.25" customHeight="1">
      <c r="A265" s="94"/>
      <c r="B265" s="1"/>
      <c r="C265" s="1"/>
      <c r="D265" s="1"/>
      <c r="E265" s="65" t="s">
        <v>514</v>
      </c>
      <c r="F265" s="65"/>
      <c r="G265" s="65"/>
      <c r="H265" s="88" t="s">
        <v>515</v>
      </c>
      <c r="I265" s="182">
        <v>18060</v>
      </c>
      <c r="J265" s="182">
        <v>18060</v>
      </c>
      <c r="K265" s="182"/>
      <c r="L265" s="182"/>
      <c r="M265" s="182"/>
      <c r="N265" s="182"/>
      <c r="O265" s="182"/>
      <c r="P265" s="1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ht="18.75" customHeight="1">
      <c r="A266" s="94"/>
      <c r="B266" s="1"/>
      <c r="C266" s="1"/>
      <c r="D266" s="1"/>
      <c r="E266" s="61" t="s">
        <v>516</v>
      </c>
      <c r="F266" s="61"/>
      <c r="G266" s="261" t="s">
        <v>517</v>
      </c>
      <c r="H266" s="49"/>
      <c r="I266" s="161">
        <f>SUM(I267:I267)</f>
        <v>0</v>
      </c>
      <c r="J266" s="161">
        <f>SUM(J267:J267)</f>
        <v>0</v>
      </c>
      <c r="K266" s="161">
        <f>SUM(K267:K267)</f>
        <v>0</v>
      </c>
      <c r="L266" s="161">
        <f>SUM(L267:L267)</f>
        <v>0</v>
      </c>
      <c r="M266" s="161">
        <f>SUM(M267:M267)</f>
        <v>0</v>
      </c>
      <c r="N266" s="161">
        <f>SUM(N267:N267)</f>
        <v>0</v>
      </c>
      <c r="O266" s="161">
        <f>SUM(O267:O267)</f>
        <v>0</v>
      </c>
      <c r="P266" s="1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ht="18" customHeight="1">
      <c r="A267" s="94"/>
      <c r="B267" s="1"/>
      <c r="C267" s="1"/>
      <c r="D267" s="1"/>
      <c r="E267" s="57" t="s">
        <v>518</v>
      </c>
      <c r="F267" s="57"/>
      <c r="G267" s="57"/>
      <c r="H267" s="164" t="s">
        <v>519</v>
      </c>
      <c r="I267" s="191">
        <v>804048</v>
      </c>
      <c r="J267" s="191">
        <v>804048</v>
      </c>
      <c r="K267" s="249"/>
      <c r="L267" s="249"/>
      <c r="M267" s="249"/>
      <c r="N267" s="249"/>
      <c r="O267" s="249"/>
      <c r="P267" s="1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ht="66" customHeight="1">
      <c r="A268" s="94"/>
      <c r="B268" s="1"/>
      <c r="C268" s="1"/>
      <c r="D268" s="1"/>
      <c r="E268" s="33" t="s">
        <v>520</v>
      </c>
      <c r="F268" s="33"/>
      <c r="G268" s="63" t="s">
        <v>521</v>
      </c>
      <c r="H268" s="184"/>
      <c r="I268" s="161">
        <f>SUM(I269)</f>
        <v>0</v>
      </c>
      <c r="J268" s="161">
        <f>SUM(J269)</f>
        <v>0</v>
      </c>
      <c r="K268" s="161">
        <f>SUM(K269)</f>
        <v>0</v>
      </c>
      <c r="L268" s="161">
        <f>SUM(L269)</f>
        <v>0</v>
      </c>
      <c r="M268" s="161">
        <f>SUM(M269)</f>
        <v>0</v>
      </c>
      <c r="N268" s="161">
        <f>SUM(N269)</f>
        <v>0</v>
      </c>
      <c r="O268" s="161">
        <f>SUM(O269)</f>
        <v>0</v>
      </c>
      <c r="P268" s="1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ht="19.5" customHeight="1">
      <c r="A269" s="94"/>
      <c r="B269" s="1"/>
      <c r="C269" s="1"/>
      <c r="D269" s="1"/>
      <c r="E269" s="329" t="s">
        <v>522</v>
      </c>
      <c r="F269" s="329"/>
      <c r="G269" s="329"/>
      <c r="H269" s="176" t="s">
        <v>523</v>
      </c>
      <c r="I269" s="285">
        <v>10000</v>
      </c>
      <c r="J269" s="285">
        <v>10000</v>
      </c>
      <c r="K269" s="285"/>
      <c r="L269" s="285"/>
      <c r="M269" s="285"/>
      <c r="N269" s="285"/>
      <c r="O269" s="285"/>
      <c r="P269" s="1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ht="21" customHeight="1">
      <c r="A270" s="94"/>
      <c r="B270" s="1"/>
      <c r="C270" s="1"/>
      <c r="D270" s="1"/>
      <c r="E270" s="331" t="s">
        <v>524</v>
      </c>
      <c r="F270" s="331"/>
      <c r="G270" s="63" t="s">
        <v>525</v>
      </c>
      <c r="H270" s="31"/>
      <c r="I270" s="161">
        <f>SUM(I271:I281)</f>
        <v>0</v>
      </c>
      <c r="J270" s="161">
        <f>SUM(J271:J281)</f>
        <v>0</v>
      </c>
      <c r="K270" s="178">
        <f>SUM(K271:K281)</f>
        <v>0</v>
      </c>
      <c r="L270" s="178">
        <f>SUM(L271:L281)</f>
        <v>0</v>
      </c>
      <c r="M270" s="178">
        <f>SUM(M271:M281)</f>
        <v>0</v>
      </c>
      <c r="N270" s="178">
        <f>SUM(N271:N281)</f>
        <v>0</v>
      </c>
      <c r="O270" s="178">
        <f>SUM(O271:O281)</f>
        <v>0</v>
      </c>
      <c r="P270" s="1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ht="17.25" customHeight="1">
      <c r="A271" s="94"/>
      <c r="B271" s="1"/>
      <c r="C271" s="1"/>
      <c r="D271" s="1"/>
      <c r="E271" s="82" t="s">
        <v>526</v>
      </c>
      <c r="F271" s="82"/>
      <c r="G271" s="82"/>
      <c r="H271" s="84" t="s">
        <v>527</v>
      </c>
      <c r="I271" s="179">
        <v>156520</v>
      </c>
      <c r="J271" s="179">
        <v>156520</v>
      </c>
      <c r="K271" s="179">
        <v>156520</v>
      </c>
      <c r="L271" s="231"/>
      <c r="M271" s="231"/>
      <c r="N271" s="231"/>
      <c r="O271" s="231"/>
      <c r="P271" s="1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ht="15.75" customHeight="1">
      <c r="A272" s="94"/>
      <c r="B272" s="1"/>
      <c r="C272" s="1"/>
      <c r="D272" s="1"/>
      <c r="E272" s="65" t="s">
        <v>528</v>
      </c>
      <c r="F272" s="65"/>
      <c r="G272" s="65"/>
      <c r="H272" s="88" t="s">
        <v>529</v>
      </c>
      <c r="I272" s="182">
        <v>11500</v>
      </c>
      <c r="J272" s="182">
        <v>11500</v>
      </c>
      <c r="K272" s="182">
        <v>11500</v>
      </c>
      <c r="L272" s="231"/>
      <c r="M272" s="231"/>
      <c r="N272" s="231"/>
      <c r="O272" s="231"/>
      <c r="P272" s="1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ht="18.75" customHeight="1">
      <c r="A273" s="94"/>
      <c r="B273" s="1"/>
      <c r="C273" s="1"/>
      <c r="D273" s="1"/>
      <c r="E273" s="65" t="s">
        <v>530</v>
      </c>
      <c r="F273" s="65"/>
      <c r="G273" s="65"/>
      <c r="H273" s="88" t="s">
        <v>531</v>
      </c>
      <c r="I273" s="182">
        <v>26778</v>
      </c>
      <c r="J273" s="182">
        <v>26778</v>
      </c>
      <c r="K273" s="182">
        <v>26778</v>
      </c>
      <c r="L273" s="231"/>
      <c r="M273" s="231"/>
      <c r="N273" s="231"/>
      <c r="O273" s="231"/>
      <c r="P273" s="1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ht="15.75" customHeight="1">
      <c r="A274" s="94"/>
      <c r="B274" s="1"/>
      <c r="C274" s="1"/>
      <c r="D274" s="1"/>
      <c r="E274" s="65" t="s">
        <v>532</v>
      </c>
      <c r="F274" s="65"/>
      <c r="G274" s="65"/>
      <c r="H274" s="88" t="s">
        <v>533</v>
      </c>
      <c r="I274" s="182">
        <v>3700</v>
      </c>
      <c r="J274" s="182">
        <v>3700</v>
      </c>
      <c r="K274" s="182">
        <v>3700</v>
      </c>
      <c r="L274" s="231"/>
      <c r="M274" s="231"/>
      <c r="N274" s="231"/>
      <c r="O274" s="231"/>
      <c r="P274" s="1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ht="16.5" customHeight="1">
      <c r="A275" s="94"/>
      <c r="B275" s="1"/>
      <c r="C275" s="1"/>
      <c r="D275" s="1"/>
      <c r="E275" s="65" t="s">
        <v>534</v>
      </c>
      <c r="F275" s="65"/>
      <c r="G275" s="65"/>
      <c r="H275" s="88" t="s">
        <v>535</v>
      </c>
      <c r="I275" s="182">
        <v>3000</v>
      </c>
      <c r="J275" s="182">
        <v>3000</v>
      </c>
      <c r="K275" s="182"/>
      <c r="L275" s="231"/>
      <c r="M275" s="231"/>
      <c r="N275" s="231"/>
      <c r="O275" s="231"/>
      <c r="P275" s="1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ht="16.5" customHeight="1">
      <c r="A276" s="94"/>
      <c r="B276" s="1"/>
      <c r="C276" s="1"/>
      <c r="D276" s="1"/>
      <c r="E276" s="65" t="s">
        <v>536</v>
      </c>
      <c r="F276" s="65"/>
      <c r="G276" s="65"/>
      <c r="H276" s="88" t="s">
        <v>537</v>
      </c>
      <c r="I276" s="182">
        <v>4300</v>
      </c>
      <c r="J276" s="182">
        <v>4300</v>
      </c>
      <c r="K276" s="182"/>
      <c r="L276" s="231"/>
      <c r="M276" s="231"/>
      <c r="N276" s="231"/>
      <c r="O276" s="231"/>
      <c r="P276" s="1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ht="16.5" customHeight="1">
      <c r="A277" s="94"/>
      <c r="B277" s="1"/>
      <c r="C277" s="1"/>
      <c r="D277" s="1"/>
      <c r="E277" s="65" t="s">
        <v>538</v>
      </c>
      <c r="F277" s="65"/>
      <c r="G277" s="65"/>
      <c r="H277" s="88" t="s">
        <v>539</v>
      </c>
      <c r="I277" s="182">
        <v>1700</v>
      </c>
      <c r="J277" s="182">
        <v>1700</v>
      </c>
      <c r="K277" s="182"/>
      <c r="L277" s="231"/>
      <c r="M277" s="231"/>
      <c r="N277" s="231"/>
      <c r="O277" s="231"/>
      <c r="P277" s="1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ht="17.25" customHeight="1">
      <c r="A278" s="94"/>
      <c r="B278" s="1"/>
      <c r="C278" s="1"/>
      <c r="D278" s="1"/>
      <c r="E278" s="65" t="s">
        <v>540</v>
      </c>
      <c r="F278" s="65"/>
      <c r="G278" s="65"/>
      <c r="H278" s="88" t="s">
        <v>541</v>
      </c>
      <c r="I278" s="182">
        <v>3100</v>
      </c>
      <c r="J278" s="182">
        <v>3100</v>
      </c>
      <c r="K278" s="182"/>
      <c r="L278" s="231"/>
      <c r="M278" s="231"/>
      <c r="N278" s="231"/>
      <c r="O278" s="231"/>
      <c r="P278" s="1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ht="17.25" customHeight="1">
      <c r="A279" s="94"/>
      <c r="B279" s="1"/>
      <c r="C279" s="1"/>
      <c r="D279" s="1"/>
      <c r="E279" s="65" t="s">
        <v>542</v>
      </c>
      <c r="F279" s="65"/>
      <c r="G279" s="65"/>
      <c r="H279" s="88" t="s">
        <v>543</v>
      </c>
      <c r="I279" s="182">
        <v>2000</v>
      </c>
      <c r="J279" s="182">
        <v>2000</v>
      </c>
      <c r="K279" s="182"/>
      <c r="L279" s="231"/>
      <c r="M279" s="231"/>
      <c r="N279" s="231"/>
      <c r="O279" s="231"/>
      <c r="P279" s="1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ht="17.25" customHeight="1">
      <c r="A280" s="94"/>
      <c r="B280" s="1"/>
      <c r="C280" s="1"/>
      <c r="D280" s="1"/>
      <c r="E280" s="65" t="s">
        <v>544</v>
      </c>
      <c r="F280" s="65"/>
      <c r="G280" s="65"/>
      <c r="H280" s="88" t="s">
        <v>545</v>
      </c>
      <c r="I280" s="182">
        <v>13170</v>
      </c>
      <c r="J280" s="182">
        <v>13170</v>
      </c>
      <c r="K280" s="182"/>
      <c r="L280" s="231"/>
      <c r="M280" s="231"/>
      <c r="N280" s="231"/>
      <c r="O280" s="231"/>
      <c r="P280" s="1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ht="18" customHeight="1">
      <c r="A281" s="94"/>
      <c r="B281" s="1"/>
      <c r="C281" s="1"/>
      <c r="D281" s="1"/>
      <c r="E281" s="65" t="s">
        <v>546</v>
      </c>
      <c r="F281" s="65"/>
      <c r="G281" s="65"/>
      <c r="H281" s="88" t="s">
        <v>547</v>
      </c>
      <c r="I281" s="209">
        <v>1000</v>
      </c>
      <c r="J281" s="209">
        <v>1000</v>
      </c>
      <c r="K281" s="182"/>
      <c r="L281" s="231"/>
      <c r="M281" s="231"/>
      <c r="N281" s="231"/>
      <c r="O281" s="231"/>
      <c r="P281" s="1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ht="45" customHeight="1">
      <c r="A282" s="94"/>
      <c r="B282" s="1"/>
      <c r="C282" s="1"/>
      <c r="D282" s="1"/>
      <c r="E282" s="333" t="s">
        <v>548</v>
      </c>
      <c r="F282" s="309" t="s">
        <v>549</v>
      </c>
      <c r="G282" s="310"/>
      <c r="H282" s="31"/>
      <c r="I282" s="254">
        <f>I283+I292+I298</f>
        <v>0</v>
      </c>
      <c r="J282" s="254">
        <f>J283+J292+J298</f>
        <v>0</v>
      </c>
      <c r="K282" s="254">
        <f>K283+K292+K298</f>
        <v>0</v>
      </c>
      <c r="L282" s="254">
        <f>L283+L298+L292</f>
        <v>0</v>
      </c>
      <c r="M282" s="254">
        <f>M283+M298+M292</f>
        <v>0</v>
      </c>
      <c r="N282" s="254">
        <f>N283+N298+N292</f>
        <v>0</v>
      </c>
      <c r="O282" s="254">
        <f>O283+O298+O292</f>
        <v>0</v>
      </c>
      <c r="P282" s="1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ht="31.5" customHeight="1">
      <c r="A283" s="94"/>
      <c r="B283" s="1"/>
      <c r="C283" s="1"/>
      <c r="D283" s="1"/>
      <c r="E283" s="295" t="s">
        <v>550</v>
      </c>
      <c r="F283" s="295"/>
      <c r="G283" s="35" t="s">
        <v>551</v>
      </c>
      <c r="H283" s="49"/>
      <c r="I283" s="161">
        <f>SUM(I284:I291)</f>
        <v>0</v>
      </c>
      <c r="J283" s="161">
        <f>SUM(J284:J291)</f>
        <v>0</v>
      </c>
      <c r="K283" s="161">
        <f>SUM(K284:K291)</f>
        <v>0</v>
      </c>
      <c r="L283" s="161">
        <f>SUM(L284:L291)</f>
        <v>0</v>
      </c>
      <c r="M283" s="161">
        <f>SUM(M284:M291)</f>
        <v>0</v>
      </c>
      <c r="N283" s="161">
        <f>SUM(N284:N291)</f>
        <v>0</v>
      </c>
      <c r="O283" s="161">
        <f>SUM(O284:O291)</f>
        <v>0</v>
      </c>
      <c r="P283" s="1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ht="17.25" customHeight="1">
      <c r="A284" s="94"/>
      <c r="B284" s="1"/>
      <c r="C284" s="1"/>
      <c r="D284" s="1"/>
      <c r="E284" s="82" t="s">
        <v>552</v>
      </c>
      <c r="F284" s="82"/>
      <c r="G284" s="82"/>
      <c r="H284" s="84" t="s">
        <v>553</v>
      </c>
      <c r="I284" s="163">
        <v>30900</v>
      </c>
      <c r="J284" s="163">
        <v>30900</v>
      </c>
      <c r="K284" s="163">
        <v>30900</v>
      </c>
      <c r="L284" s="231"/>
      <c r="M284" s="231"/>
      <c r="N284" s="231"/>
      <c r="O284" s="231"/>
      <c r="P284" s="1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ht="17.25" customHeight="1">
      <c r="A285" s="94"/>
      <c r="B285" s="1"/>
      <c r="C285" s="1"/>
      <c r="D285" s="1"/>
      <c r="E285" s="65" t="s">
        <v>554</v>
      </c>
      <c r="F285" s="65"/>
      <c r="G285" s="65"/>
      <c r="H285" s="64" t="s">
        <v>555</v>
      </c>
      <c r="I285" s="203">
        <v>3100</v>
      </c>
      <c r="J285" s="203">
        <v>3100</v>
      </c>
      <c r="K285" s="203">
        <v>3100</v>
      </c>
      <c r="L285" s="231"/>
      <c r="M285" s="231"/>
      <c r="N285" s="231"/>
      <c r="O285" s="231"/>
      <c r="P285" s="1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ht="15" customHeight="1">
      <c r="A286" s="94"/>
      <c r="B286" s="1"/>
      <c r="C286" s="1"/>
      <c r="D286" s="1"/>
      <c r="E286" s="65" t="s">
        <v>556</v>
      </c>
      <c r="F286" s="65"/>
      <c r="G286" s="65"/>
      <c r="H286" s="88" t="s">
        <v>557</v>
      </c>
      <c r="I286" s="166">
        <v>5600</v>
      </c>
      <c r="J286" s="166">
        <v>5600</v>
      </c>
      <c r="K286" s="166">
        <v>5600</v>
      </c>
      <c r="L286" s="231"/>
      <c r="M286" s="231"/>
      <c r="N286" s="231"/>
      <c r="O286" s="231"/>
      <c r="P286" s="1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ht="15" customHeight="1">
      <c r="A287" s="94"/>
      <c r="B287" s="1"/>
      <c r="C287" s="1"/>
      <c r="D287" s="1"/>
      <c r="E287" s="65" t="s">
        <v>558</v>
      </c>
      <c r="F287" s="65"/>
      <c r="G287" s="65"/>
      <c r="H287" s="88" t="s">
        <v>559</v>
      </c>
      <c r="I287" s="166">
        <v>758</v>
      </c>
      <c r="J287" s="166">
        <v>758</v>
      </c>
      <c r="K287" s="166">
        <v>758</v>
      </c>
      <c r="L287" s="231"/>
      <c r="M287" s="231"/>
      <c r="N287" s="231"/>
      <c r="O287" s="231"/>
      <c r="P287" s="1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ht="15" customHeight="1">
      <c r="A288" s="94"/>
      <c r="B288" s="1"/>
      <c r="C288" s="1"/>
      <c r="D288" s="1"/>
      <c r="E288" s="65" t="s">
        <v>560</v>
      </c>
      <c r="F288" s="65"/>
      <c r="G288" s="65"/>
      <c r="H288" s="88" t="s">
        <v>561</v>
      </c>
      <c r="I288" s="166">
        <v>1200</v>
      </c>
      <c r="J288" s="166">
        <v>1200</v>
      </c>
      <c r="K288" s="166"/>
      <c r="L288" s="231"/>
      <c r="M288" s="231"/>
      <c r="N288" s="231"/>
      <c r="O288" s="231"/>
      <c r="P288" s="1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ht="15" customHeight="1">
      <c r="A289" s="94"/>
      <c r="B289" s="1"/>
      <c r="C289" s="1"/>
      <c r="D289" s="1"/>
      <c r="E289" s="65" t="s">
        <v>562</v>
      </c>
      <c r="F289" s="65"/>
      <c r="G289" s="65"/>
      <c r="H289" s="88" t="s">
        <v>563</v>
      </c>
      <c r="I289" s="166">
        <v>2100</v>
      </c>
      <c r="J289" s="166">
        <v>2100</v>
      </c>
      <c r="K289" s="166"/>
      <c r="L289" s="231"/>
      <c r="M289" s="231"/>
      <c r="N289" s="231"/>
      <c r="O289" s="231"/>
      <c r="P289" s="1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ht="15" customHeight="1">
      <c r="A290" s="94"/>
      <c r="B290" s="1"/>
      <c r="C290" s="1"/>
      <c r="D290" s="1"/>
      <c r="E290" s="65" t="s">
        <v>564</v>
      </c>
      <c r="F290" s="65"/>
      <c r="G290" s="65"/>
      <c r="H290" s="88" t="s">
        <v>565</v>
      </c>
      <c r="I290" s="166">
        <v>23100</v>
      </c>
      <c r="J290" s="166">
        <v>23100</v>
      </c>
      <c r="K290" s="166"/>
      <c r="L290" s="231"/>
      <c r="M290" s="231"/>
      <c r="N290" s="231"/>
      <c r="O290" s="231"/>
      <c r="P290" s="1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ht="15" customHeight="1">
      <c r="A291" s="94"/>
      <c r="B291" s="1"/>
      <c r="C291" s="1"/>
      <c r="D291" s="1"/>
      <c r="E291" s="65" t="s">
        <v>566</v>
      </c>
      <c r="F291" s="65"/>
      <c r="G291" s="65"/>
      <c r="H291" s="88" t="s">
        <v>567</v>
      </c>
      <c r="I291" s="166">
        <v>3797</v>
      </c>
      <c r="J291" s="166">
        <v>3797</v>
      </c>
      <c r="K291" s="166"/>
      <c r="L291" s="231"/>
      <c r="M291" s="231"/>
      <c r="N291" s="231"/>
      <c r="O291" s="231"/>
      <c r="P291" s="1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ht="31.5" customHeight="1">
      <c r="A292" s="94"/>
      <c r="B292" s="1"/>
      <c r="C292" s="1"/>
      <c r="D292" s="1"/>
      <c r="E292" s="295" t="s">
        <v>568</v>
      </c>
      <c r="F292" s="295"/>
      <c r="G292" s="63" t="s">
        <v>569</v>
      </c>
      <c r="H292" s="31"/>
      <c r="I292" s="161">
        <f>SUM(I293:I297)</f>
        <v>0</v>
      </c>
      <c r="J292" s="161">
        <f>SUM(J293:J297)</f>
        <v>0</v>
      </c>
      <c r="K292" s="161">
        <f>SUM(K293:K297)</f>
        <v>0</v>
      </c>
      <c r="L292" s="161">
        <f>SUM(L293:L297)</f>
        <v>0</v>
      </c>
      <c r="M292" s="161">
        <f>SUM(M293:M297)</f>
        <v>0</v>
      </c>
      <c r="N292" s="161">
        <f>SUM(N293:N297)</f>
        <v>0</v>
      </c>
      <c r="O292" s="161">
        <f>SUM(O293:O297)</f>
        <v>0</v>
      </c>
      <c r="P292" s="1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ht="15" customHeight="1">
      <c r="A293" s="94"/>
      <c r="B293" s="1"/>
      <c r="C293" s="1"/>
      <c r="D293" s="1"/>
      <c r="E293" s="82" t="s">
        <v>570</v>
      </c>
      <c r="F293" s="82"/>
      <c r="G293" s="82"/>
      <c r="H293" s="84" t="s">
        <v>571</v>
      </c>
      <c r="I293" s="179">
        <v>7992</v>
      </c>
      <c r="J293" s="179">
        <v>7992</v>
      </c>
      <c r="K293" s="179">
        <v>7992</v>
      </c>
      <c r="L293" s="179"/>
      <c r="M293" s="179"/>
      <c r="N293" s="179"/>
      <c r="O293" s="179"/>
      <c r="P293" s="1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ht="15" customHeight="1">
      <c r="A294" s="94"/>
      <c r="B294" s="1"/>
      <c r="C294" s="1"/>
      <c r="D294" s="1"/>
      <c r="E294" s="65" t="s">
        <v>572</v>
      </c>
      <c r="F294" s="65"/>
      <c r="G294" s="65"/>
      <c r="H294" s="88" t="s">
        <v>573</v>
      </c>
      <c r="I294" s="182">
        <v>2834</v>
      </c>
      <c r="J294" s="182">
        <v>2834</v>
      </c>
      <c r="K294" s="182">
        <v>2834</v>
      </c>
      <c r="L294" s="182"/>
      <c r="M294" s="182"/>
      <c r="N294" s="182"/>
      <c r="O294" s="182"/>
      <c r="P294" s="1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ht="15" customHeight="1">
      <c r="A295" s="94"/>
      <c r="B295" s="1"/>
      <c r="C295" s="1"/>
      <c r="D295" s="1"/>
      <c r="E295" s="65" t="s">
        <v>574</v>
      </c>
      <c r="F295" s="65"/>
      <c r="G295" s="65"/>
      <c r="H295" s="88" t="s">
        <v>575</v>
      </c>
      <c r="I295" s="182">
        <v>392</v>
      </c>
      <c r="J295" s="182">
        <v>392</v>
      </c>
      <c r="K295" s="182">
        <v>392</v>
      </c>
      <c r="L295" s="182"/>
      <c r="M295" s="182"/>
      <c r="N295" s="182"/>
      <c r="O295" s="182"/>
      <c r="P295" s="1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ht="15" customHeight="1">
      <c r="A296" s="94"/>
      <c r="B296" s="1"/>
      <c r="C296" s="1"/>
      <c r="D296" s="1"/>
      <c r="E296" s="65" t="s">
        <v>576</v>
      </c>
      <c r="F296" s="65"/>
      <c r="G296" s="65"/>
      <c r="H296" s="88" t="s">
        <v>577</v>
      </c>
      <c r="I296" s="166">
        <v>5000</v>
      </c>
      <c r="J296" s="166">
        <v>5000</v>
      </c>
      <c r="K296" s="166"/>
      <c r="L296" s="166"/>
      <c r="M296" s="166"/>
      <c r="N296" s="166"/>
      <c r="O296" s="166"/>
      <c r="P296" s="1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ht="15" customHeight="1">
      <c r="A297" s="94"/>
      <c r="B297" s="1"/>
      <c r="C297" s="1"/>
      <c r="D297" s="1"/>
      <c r="E297" s="65" t="s">
        <v>578</v>
      </c>
      <c r="F297" s="65"/>
      <c r="G297" s="65"/>
      <c r="H297" s="283" t="s">
        <v>579</v>
      </c>
      <c r="I297" s="327">
        <v>2282</v>
      </c>
      <c r="J297" s="327">
        <v>2282</v>
      </c>
      <c r="K297" s="327"/>
      <c r="L297" s="327"/>
      <c r="M297" s="327"/>
      <c r="N297" s="327"/>
      <c r="O297" s="327"/>
      <c r="P297" s="1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ht="18.75" customHeight="1">
      <c r="A298" s="94"/>
      <c r="B298" s="1"/>
      <c r="C298" s="1"/>
      <c r="D298" s="1"/>
      <c r="E298" s="331" t="s">
        <v>580</v>
      </c>
      <c r="F298" s="331"/>
      <c r="G298" s="63" t="s">
        <v>581</v>
      </c>
      <c r="H298" s="31"/>
      <c r="I298" s="178">
        <f>SUM(I299:I311)</f>
        <v>0</v>
      </c>
      <c r="J298" s="178">
        <f>SUM(J299:J311)</f>
        <v>0</v>
      </c>
      <c r="K298" s="178">
        <f>SUM(K299:K311)</f>
        <v>0</v>
      </c>
      <c r="L298" s="178">
        <f>SUM(L299:L311)</f>
        <v>0</v>
      </c>
      <c r="M298" s="178">
        <f>SUM(M299:M311)</f>
        <v>0</v>
      </c>
      <c r="N298" s="178">
        <f>SUM(N299:N311)</f>
        <v>0</v>
      </c>
      <c r="O298" s="178">
        <f>SUM(O299:O311)</f>
        <v>0</v>
      </c>
      <c r="P298" s="1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ht="15.75" customHeight="1">
      <c r="A299" s="94"/>
      <c r="B299" s="1"/>
      <c r="C299" s="1"/>
      <c r="D299" s="1"/>
      <c r="E299" s="82" t="s">
        <v>582</v>
      </c>
      <c r="F299" s="82"/>
      <c r="G299" s="82"/>
      <c r="H299" s="134" t="s">
        <v>583</v>
      </c>
      <c r="I299" s="334">
        <v>657500</v>
      </c>
      <c r="J299" s="334">
        <v>657500</v>
      </c>
      <c r="K299" s="334">
        <v>657500</v>
      </c>
      <c r="L299" s="249"/>
      <c r="M299" s="249"/>
      <c r="N299" s="249"/>
      <c r="O299" s="249"/>
      <c r="P299" s="1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ht="16.5" customHeight="1">
      <c r="A300" s="94"/>
      <c r="B300" s="1"/>
      <c r="C300" s="1"/>
      <c r="D300" s="1"/>
      <c r="E300" s="65" t="s">
        <v>584</v>
      </c>
      <c r="F300" s="65"/>
      <c r="G300" s="65"/>
      <c r="H300" s="64" t="s">
        <v>585</v>
      </c>
      <c r="I300" s="192">
        <v>59807</v>
      </c>
      <c r="J300" s="192">
        <v>59807</v>
      </c>
      <c r="K300" s="192">
        <v>59807</v>
      </c>
      <c r="L300" s="231"/>
      <c r="M300" s="231"/>
      <c r="N300" s="231"/>
      <c r="O300" s="231"/>
      <c r="P300" s="1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ht="15.75" customHeight="1">
      <c r="A301" s="94"/>
      <c r="B301" s="1"/>
      <c r="C301" s="1"/>
      <c r="D301" s="1"/>
      <c r="E301" s="65" t="s">
        <v>586</v>
      </c>
      <c r="F301" s="65"/>
      <c r="G301" s="65"/>
      <c r="H301" s="64" t="s">
        <v>587</v>
      </c>
      <c r="I301" s="192">
        <v>123500</v>
      </c>
      <c r="J301" s="192">
        <v>123500</v>
      </c>
      <c r="K301" s="192">
        <v>123500</v>
      </c>
      <c r="L301" s="231"/>
      <c r="M301" s="231"/>
      <c r="N301" s="231"/>
      <c r="O301" s="231"/>
      <c r="P301" s="1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ht="15.75" customHeight="1">
      <c r="A302" s="94"/>
      <c r="B302" s="1"/>
      <c r="C302" s="1"/>
      <c r="D302" s="1"/>
      <c r="E302" s="65" t="s">
        <v>588</v>
      </c>
      <c r="F302" s="65"/>
      <c r="G302" s="65"/>
      <c r="H302" s="64" t="s">
        <v>589</v>
      </c>
      <c r="I302" s="192">
        <v>17600</v>
      </c>
      <c r="J302" s="192">
        <v>17600</v>
      </c>
      <c r="K302" s="192">
        <v>17600</v>
      </c>
      <c r="L302" s="231"/>
      <c r="M302" s="231"/>
      <c r="N302" s="231"/>
      <c r="O302" s="231"/>
      <c r="P302" s="1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ht="14.25" customHeight="1">
      <c r="A303" s="94"/>
      <c r="B303" s="1"/>
      <c r="C303" s="1"/>
      <c r="D303" s="1"/>
      <c r="E303" s="65" t="s">
        <v>590</v>
      </c>
      <c r="F303" s="65"/>
      <c r="G303" s="65"/>
      <c r="H303" s="64" t="s">
        <v>591</v>
      </c>
      <c r="I303" s="192">
        <v>24363</v>
      </c>
      <c r="J303" s="192">
        <v>24363</v>
      </c>
      <c r="K303" s="231"/>
      <c r="L303" s="231"/>
      <c r="M303" s="231"/>
      <c r="N303" s="231"/>
      <c r="O303" s="231"/>
      <c r="P303" s="1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ht="15" customHeight="1">
      <c r="A304" s="94"/>
      <c r="B304" s="1"/>
      <c r="C304" s="1"/>
      <c r="D304" s="1"/>
      <c r="E304" s="95" t="s">
        <v>592</v>
      </c>
      <c r="F304" s="95"/>
      <c r="G304" s="95"/>
      <c r="H304" s="64" t="s">
        <v>593</v>
      </c>
      <c r="I304" s="192">
        <v>544</v>
      </c>
      <c r="J304" s="192">
        <v>544</v>
      </c>
      <c r="K304" s="231"/>
      <c r="L304" s="231"/>
      <c r="M304" s="231"/>
      <c r="N304" s="231"/>
      <c r="O304" s="231"/>
      <c r="P304" s="1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ht="15" customHeight="1">
      <c r="A305" s="94"/>
      <c r="B305" s="1"/>
      <c r="C305" s="1"/>
      <c r="D305" s="1"/>
      <c r="E305" s="65" t="s">
        <v>594</v>
      </c>
      <c r="F305" s="65"/>
      <c r="G305" s="65"/>
      <c r="H305" s="64" t="s">
        <v>595</v>
      </c>
      <c r="I305" s="192">
        <v>3500</v>
      </c>
      <c r="J305" s="192">
        <v>3500</v>
      </c>
      <c r="K305" s="231"/>
      <c r="L305" s="231"/>
      <c r="M305" s="231"/>
      <c r="N305" s="231"/>
      <c r="O305" s="231"/>
      <c r="P305" s="1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ht="15" customHeight="1">
      <c r="A306" s="94"/>
      <c r="B306" s="1"/>
      <c r="C306" s="1"/>
      <c r="D306" s="1"/>
      <c r="E306" s="65" t="s">
        <v>596</v>
      </c>
      <c r="F306" s="65"/>
      <c r="G306" s="65"/>
      <c r="H306" s="64" t="s">
        <v>597</v>
      </c>
      <c r="I306" s="192">
        <v>28620</v>
      </c>
      <c r="J306" s="192">
        <v>28620</v>
      </c>
      <c r="K306" s="231"/>
      <c r="L306" s="231"/>
      <c r="M306" s="231"/>
      <c r="N306" s="231"/>
      <c r="O306" s="231"/>
      <c r="P306" s="1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ht="14.25" customHeight="1">
      <c r="A307" s="94"/>
      <c r="B307" s="1"/>
      <c r="C307" s="1"/>
      <c r="D307" s="1"/>
      <c r="E307" s="65" t="s">
        <v>598</v>
      </c>
      <c r="F307" s="65"/>
      <c r="G307" s="65"/>
      <c r="H307" s="64" t="s">
        <v>599</v>
      </c>
      <c r="I307" s="192">
        <v>30850</v>
      </c>
      <c r="J307" s="192">
        <v>30850</v>
      </c>
      <c r="K307" s="231"/>
      <c r="L307" s="231"/>
      <c r="M307" s="231"/>
      <c r="N307" s="231"/>
      <c r="O307" s="231"/>
      <c r="P307" s="1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ht="16.5" customHeight="1">
      <c r="A308" s="94"/>
      <c r="B308" s="1"/>
      <c r="C308" s="1"/>
      <c r="D308" s="1"/>
      <c r="E308" s="65" t="s">
        <v>600</v>
      </c>
      <c r="F308" s="65"/>
      <c r="G308" s="65"/>
      <c r="H308" s="64" t="s">
        <v>601</v>
      </c>
      <c r="I308" s="192">
        <v>5000</v>
      </c>
      <c r="J308" s="192">
        <v>5000</v>
      </c>
      <c r="K308" s="231"/>
      <c r="L308" s="231"/>
      <c r="M308" s="231"/>
      <c r="N308" s="231"/>
      <c r="O308" s="231"/>
      <c r="P308" s="1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ht="16.5" customHeight="1">
      <c r="A309" s="94"/>
      <c r="B309" s="1"/>
      <c r="C309" s="1"/>
      <c r="D309" s="1"/>
      <c r="E309" s="65" t="s">
        <v>602</v>
      </c>
      <c r="F309" s="65"/>
      <c r="G309" s="65"/>
      <c r="H309" s="64" t="s">
        <v>603</v>
      </c>
      <c r="I309" s="192">
        <v>25364</v>
      </c>
      <c r="J309" s="192">
        <v>25364</v>
      </c>
      <c r="K309" s="231"/>
      <c r="L309" s="231"/>
      <c r="M309" s="231"/>
      <c r="N309" s="231"/>
      <c r="O309" s="231"/>
      <c r="P309" s="1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ht="16.5" customHeight="1">
      <c r="A310" s="94"/>
      <c r="B310" s="1"/>
      <c r="C310" s="1"/>
      <c r="D310" s="1"/>
      <c r="E310" s="95" t="s">
        <v>604</v>
      </c>
      <c r="F310" s="95"/>
      <c r="G310" s="95"/>
      <c r="H310" s="64" t="s">
        <v>605</v>
      </c>
      <c r="I310" s="192">
        <v>3914</v>
      </c>
      <c r="J310" s="192">
        <v>3914</v>
      </c>
      <c r="K310" s="231"/>
      <c r="L310" s="231"/>
      <c r="M310" s="231"/>
      <c r="N310" s="231"/>
      <c r="O310" s="231"/>
      <c r="P310" s="1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ht="16.5" customHeight="1">
      <c r="A311" s="94"/>
      <c r="B311" s="1"/>
      <c r="C311" s="1"/>
      <c r="D311" s="1"/>
      <c r="E311" s="65" t="s">
        <v>606</v>
      </c>
      <c r="F311" s="65"/>
      <c r="G311" s="65"/>
      <c r="H311" s="64" t="s">
        <v>607</v>
      </c>
      <c r="I311" s="192">
        <v>3500</v>
      </c>
      <c r="J311" s="192">
        <v>3500</v>
      </c>
      <c r="K311" s="231"/>
      <c r="L311" s="231"/>
      <c r="M311" s="231"/>
      <c r="N311" s="231"/>
      <c r="O311" s="231"/>
      <c r="P311" s="1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ht="30.75" customHeight="1">
      <c r="A312" s="94"/>
      <c r="B312" s="1"/>
      <c r="C312" s="1"/>
      <c r="D312" s="1"/>
      <c r="E312" s="335" t="s">
        <v>608</v>
      </c>
      <c r="F312" s="124" t="s">
        <v>609</v>
      </c>
      <c r="G312" s="336"/>
      <c r="H312" s="337"/>
      <c r="I312" s="128">
        <f>I313+I326+I343+I361+I359</f>
        <v>0</v>
      </c>
      <c r="J312" s="128">
        <f>J313+J326+J343+J361+J359</f>
        <v>0</v>
      </c>
      <c r="K312" s="128">
        <f>K313+K326+K343+K361+K359</f>
        <v>0</v>
      </c>
      <c r="L312" s="128">
        <f>L313+L326+L343+L361+L359</f>
        <v>0</v>
      </c>
      <c r="M312" s="128">
        <f>M313+M326+M343+M361+M359</f>
        <v>0</v>
      </c>
      <c r="N312" s="128">
        <f>N313+N326+N343+N361+N359</f>
        <v>0</v>
      </c>
      <c r="O312" s="128">
        <f>O313+O326+O343+O361+O359</f>
        <v>0</v>
      </c>
      <c r="P312" s="264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ht="29.25" customHeight="1">
      <c r="A313" s="121"/>
      <c r="B313" s="122"/>
      <c r="C313" s="122"/>
      <c r="D313" s="122"/>
      <c r="E313" s="295" t="s">
        <v>610</v>
      </c>
      <c r="F313" s="295"/>
      <c r="G313" s="63" t="s">
        <v>611</v>
      </c>
      <c r="H313" s="126"/>
      <c r="I313" s="36">
        <f>SUM(I314:I325)</f>
        <v>0</v>
      </c>
      <c r="J313" s="36">
        <f>SUM(J314:J325)</f>
        <v>0</v>
      </c>
      <c r="K313" s="36">
        <f>SUM(K314:K325)</f>
        <v>0</v>
      </c>
      <c r="L313" s="36">
        <f>SUM(L314:L324)</f>
        <v>0</v>
      </c>
      <c r="M313" s="36">
        <f>SUM(M314:M324)</f>
        <v>0</v>
      </c>
      <c r="N313" s="36">
        <f>SUM(N314:N324)</f>
        <v>0</v>
      </c>
      <c r="O313" s="36">
        <f>SUM(O314:O324)</f>
        <v>0</v>
      </c>
      <c r="P313" s="1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ht="15.75" customHeight="1">
      <c r="A314" s="94"/>
      <c r="B314" s="1"/>
      <c r="C314" s="1"/>
      <c r="D314" s="1"/>
      <c r="E314" s="57" t="s">
        <v>612</v>
      </c>
      <c r="F314" s="57"/>
      <c r="G314" s="57"/>
      <c r="H314" s="134" t="s">
        <v>613</v>
      </c>
      <c r="I314" s="41">
        <v>287185</v>
      </c>
      <c r="J314" s="41">
        <v>287185</v>
      </c>
      <c r="K314" s="41">
        <v>287185</v>
      </c>
      <c r="L314" s="42"/>
      <c r="M314" s="42"/>
      <c r="N314" s="42"/>
      <c r="O314" s="42"/>
      <c r="P314" s="1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ht="16.5" customHeight="1">
      <c r="A315" s="94"/>
      <c r="B315" s="1"/>
      <c r="C315" s="1"/>
      <c r="D315" s="1"/>
      <c r="E315" s="65" t="s">
        <v>614</v>
      </c>
      <c r="F315" s="65"/>
      <c r="G315" s="65"/>
      <c r="H315" s="64" t="s">
        <v>615</v>
      </c>
      <c r="I315" s="275">
        <v>26264</v>
      </c>
      <c r="J315" s="275">
        <v>26264</v>
      </c>
      <c r="K315" s="275">
        <v>26264</v>
      </c>
      <c r="L315" s="338"/>
      <c r="M315" s="89"/>
      <c r="N315" s="338"/>
      <c r="O315" s="338"/>
      <c r="P315" s="1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ht="15" customHeight="1">
      <c r="A316" s="94"/>
      <c r="B316" s="1"/>
      <c r="C316" s="1"/>
      <c r="D316" s="1"/>
      <c r="E316" s="65" t="s">
        <v>616</v>
      </c>
      <c r="F316" s="65"/>
      <c r="G316" s="65"/>
      <c r="H316" s="64" t="s">
        <v>617</v>
      </c>
      <c r="I316" s="275">
        <v>53854</v>
      </c>
      <c r="J316" s="275">
        <v>53854</v>
      </c>
      <c r="K316" s="275">
        <v>53854</v>
      </c>
      <c r="L316" s="338"/>
      <c r="M316" s="338"/>
      <c r="N316" s="338"/>
      <c r="O316" s="338"/>
      <c r="P316" s="1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ht="15.75" customHeight="1">
      <c r="A317" s="94"/>
      <c r="B317" s="1"/>
      <c r="C317" s="1"/>
      <c r="D317" s="1"/>
      <c r="E317" s="65" t="s">
        <v>618</v>
      </c>
      <c r="F317" s="65"/>
      <c r="G317" s="65"/>
      <c r="H317" s="64" t="s">
        <v>619</v>
      </c>
      <c r="I317" s="275">
        <v>7334</v>
      </c>
      <c r="J317" s="275">
        <v>7334</v>
      </c>
      <c r="K317" s="275">
        <v>7334</v>
      </c>
      <c r="L317" s="338"/>
      <c r="M317" s="338"/>
      <c r="N317" s="338"/>
      <c r="O317" s="338"/>
      <c r="P317" s="1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ht="15" customHeight="1">
      <c r="A318" s="94"/>
      <c r="B318" s="1"/>
      <c r="C318" s="1"/>
      <c r="D318" s="1"/>
      <c r="E318" s="65" t="s">
        <v>620</v>
      </c>
      <c r="F318" s="65"/>
      <c r="G318" s="65"/>
      <c r="H318" s="64" t="s">
        <v>621</v>
      </c>
      <c r="I318" s="275">
        <v>19307</v>
      </c>
      <c r="J318" s="275">
        <v>19307</v>
      </c>
      <c r="K318" s="338"/>
      <c r="L318" s="338"/>
      <c r="M318" s="338"/>
      <c r="N318" s="338"/>
      <c r="O318" s="338"/>
      <c r="P318" s="1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ht="15.75" customHeight="1">
      <c r="A319" s="94"/>
      <c r="B319" s="1"/>
      <c r="C319" s="1"/>
      <c r="D319" s="1"/>
      <c r="E319" s="65" t="s">
        <v>622</v>
      </c>
      <c r="F319" s="65"/>
      <c r="G319" s="65"/>
      <c r="H319" s="64" t="s">
        <v>623</v>
      </c>
      <c r="I319" s="275">
        <v>2000</v>
      </c>
      <c r="J319" s="275">
        <v>2000</v>
      </c>
      <c r="K319" s="338"/>
      <c r="L319" s="338"/>
      <c r="M319" s="338"/>
      <c r="N319" s="89"/>
      <c r="O319" s="338"/>
      <c r="P319" s="1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ht="15" customHeight="1">
      <c r="A320" s="94"/>
      <c r="B320" s="1"/>
      <c r="C320" s="1"/>
      <c r="D320" s="1"/>
      <c r="E320" s="65" t="s">
        <v>624</v>
      </c>
      <c r="F320" s="65"/>
      <c r="G320" s="65"/>
      <c r="H320" s="64" t="s">
        <v>625</v>
      </c>
      <c r="I320" s="275">
        <v>16906</v>
      </c>
      <c r="J320" s="275">
        <v>16906</v>
      </c>
      <c r="K320" s="338"/>
      <c r="L320" s="338"/>
      <c r="M320" s="338"/>
      <c r="N320" s="338"/>
      <c r="O320" s="338"/>
      <c r="P320" s="1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ht="15.75" customHeight="1">
      <c r="A321" s="94"/>
      <c r="B321" s="1"/>
      <c r="C321" s="1"/>
      <c r="D321" s="1"/>
      <c r="E321" s="65" t="s">
        <v>626</v>
      </c>
      <c r="F321" s="65"/>
      <c r="G321" s="65"/>
      <c r="H321" s="64" t="s">
        <v>627</v>
      </c>
      <c r="I321" s="275">
        <v>400</v>
      </c>
      <c r="J321" s="275">
        <v>400</v>
      </c>
      <c r="K321" s="338"/>
      <c r="L321" s="338"/>
      <c r="M321" s="338"/>
      <c r="N321" s="338"/>
      <c r="O321" s="338"/>
      <c r="P321" s="1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ht="16.5" customHeight="1">
      <c r="A322" s="94"/>
      <c r="B322" s="1"/>
      <c r="C322" s="1"/>
      <c r="D322" s="1"/>
      <c r="E322" s="65" t="s">
        <v>628</v>
      </c>
      <c r="F322" s="65"/>
      <c r="G322" s="65"/>
      <c r="H322" s="64" t="s">
        <v>629</v>
      </c>
      <c r="I322" s="275">
        <v>105360</v>
      </c>
      <c r="J322" s="275">
        <v>105360</v>
      </c>
      <c r="K322" s="338"/>
      <c r="L322" s="338"/>
      <c r="M322" s="338"/>
      <c r="N322" s="338"/>
      <c r="O322" s="338"/>
      <c r="P322" s="1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ht="16.5" customHeight="1">
      <c r="A323" s="94"/>
      <c r="B323" s="1"/>
      <c r="C323" s="1"/>
      <c r="D323" s="1"/>
      <c r="E323" s="65" t="s">
        <v>630</v>
      </c>
      <c r="F323" s="65"/>
      <c r="G323" s="65"/>
      <c r="H323" s="64" t="s">
        <v>631</v>
      </c>
      <c r="I323" s="275">
        <v>7250</v>
      </c>
      <c r="J323" s="275">
        <v>7250</v>
      </c>
      <c r="K323" s="338"/>
      <c r="L323" s="338"/>
      <c r="M323" s="338"/>
      <c r="N323" s="338"/>
      <c r="O323" s="338"/>
      <c r="P323" s="1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ht="17.25" customHeight="1">
      <c r="A324" s="94"/>
      <c r="B324" s="1"/>
      <c r="C324" s="1"/>
      <c r="D324" s="1"/>
      <c r="E324" s="65" t="s">
        <v>632</v>
      </c>
      <c r="F324" s="65"/>
      <c r="G324" s="65"/>
      <c r="H324" s="140" t="s">
        <v>633</v>
      </c>
      <c r="I324" s="275">
        <v>4228</v>
      </c>
      <c r="J324" s="275">
        <v>4228</v>
      </c>
      <c r="K324" s="338"/>
      <c r="L324" s="338"/>
      <c r="M324" s="338"/>
      <c r="N324" s="338"/>
      <c r="O324" s="338"/>
      <c r="P324" s="1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ht="12.75" customHeight="1" hidden="1">
      <c r="A325" s="94"/>
      <c r="B325" s="1"/>
      <c r="C325" s="1"/>
      <c r="D325" s="1"/>
      <c r="E325" s="339"/>
      <c r="F325" s="340"/>
      <c r="G325" s="340"/>
      <c r="H325" s="341"/>
      <c r="I325" s="342"/>
      <c r="J325" s="342"/>
      <c r="K325" s="343"/>
      <c r="L325" s="343"/>
      <c r="M325" s="343"/>
      <c r="N325" s="343"/>
      <c r="O325" s="343"/>
      <c r="P325" s="1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ht="42" customHeight="1">
      <c r="A326" s="94"/>
      <c r="B326" s="1"/>
      <c r="C326" s="1"/>
      <c r="D326" s="1"/>
      <c r="E326" s="344" t="s">
        <v>634</v>
      </c>
      <c r="F326" s="344"/>
      <c r="G326" s="63" t="s">
        <v>635</v>
      </c>
      <c r="H326" s="262"/>
      <c r="I326" s="161">
        <f>SUM(I330:I342)</f>
        <v>0</v>
      </c>
      <c r="J326" s="161">
        <f>SUM(J330:J342)</f>
        <v>0</v>
      </c>
      <c r="K326" s="161">
        <f>SUM(K330:K342)</f>
        <v>0</v>
      </c>
      <c r="L326" s="161">
        <f>SUM(L330:L342)</f>
        <v>0</v>
      </c>
      <c r="M326" s="161">
        <f>SUM(M330:M342)</f>
        <v>0</v>
      </c>
      <c r="N326" s="161">
        <f>SUM(N330:N342)</f>
        <v>0</v>
      </c>
      <c r="O326" s="161">
        <f>SUM(O330:O342)</f>
        <v>0</v>
      </c>
      <c r="P326" s="1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ht="12.75" customHeight="1" hidden="1">
      <c r="A327" s="94"/>
      <c r="B327" s="1"/>
      <c r="C327" s="1"/>
      <c r="D327" s="1"/>
      <c r="E327" s="344"/>
      <c r="F327" s="344"/>
      <c r="G327" s="347"/>
      <c r="H327" s="348"/>
      <c r="I327" s="342"/>
      <c r="J327" s="343"/>
      <c r="K327" s="343"/>
      <c r="L327" s="343"/>
      <c r="M327" s="343"/>
      <c r="N327" s="343"/>
      <c r="O327" s="343"/>
      <c r="P327" s="1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ht="12.75" customHeight="1" hidden="1">
      <c r="A328" s="94"/>
      <c r="B328" s="1"/>
      <c r="C328" s="1"/>
      <c r="D328" s="1"/>
      <c r="E328" s="349"/>
      <c r="F328" s="350"/>
      <c r="G328" s="351"/>
      <c r="H328" s="348"/>
      <c r="I328" s="342"/>
      <c r="J328" s="343"/>
      <c r="K328" s="343"/>
      <c r="L328" s="343"/>
      <c r="M328" s="343"/>
      <c r="N328" s="343"/>
      <c r="O328" s="343"/>
      <c r="P328" s="1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ht="12.75" customHeight="1" hidden="1">
      <c r="A329" s="94"/>
      <c r="B329" s="1"/>
      <c r="C329" s="1"/>
      <c r="D329" s="1"/>
      <c r="E329" s="349"/>
      <c r="F329" s="350"/>
      <c r="G329" s="351"/>
      <c r="H329" s="348"/>
      <c r="I329" s="342"/>
      <c r="J329" s="343"/>
      <c r="K329" s="343"/>
      <c r="L329" s="343"/>
      <c r="M329" s="343"/>
      <c r="N329" s="343"/>
      <c r="O329" s="343"/>
      <c r="P329" s="1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ht="15" customHeight="1">
      <c r="A330" s="94"/>
      <c r="B330" s="1"/>
      <c r="C330" s="1"/>
      <c r="D330" s="1"/>
      <c r="E330" s="38" t="s">
        <v>636</v>
      </c>
      <c r="F330" s="38"/>
      <c r="G330" s="38"/>
      <c r="H330" s="84" t="s">
        <v>637</v>
      </c>
      <c r="I330" s="179">
        <v>315602</v>
      </c>
      <c r="J330" s="179">
        <v>315602</v>
      </c>
      <c r="K330" s="179">
        <v>315602</v>
      </c>
      <c r="L330" s="180"/>
      <c r="M330" s="180"/>
      <c r="N330" s="180"/>
      <c r="O330" s="180"/>
      <c r="P330" s="1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ht="15" customHeight="1">
      <c r="A331" s="94"/>
      <c r="B331" s="1"/>
      <c r="C331" s="1"/>
      <c r="D331" s="1"/>
      <c r="E331" s="95" t="s">
        <v>638</v>
      </c>
      <c r="F331" s="95"/>
      <c r="G331" s="95"/>
      <c r="H331" s="88" t="s">
        <v>639</v>
      </c>
      <c r="I331" s="182">
        <v>23317</v>
      </c>
      <c r="J331" s="182">
        <v>23317</v>
      </c>
      <c r="K331" s="182">
        <v>23317</v>
      </c>
      <c r="L331" s="180"/>
      <c r="M331" s="180"/>
      <c r="N331" s="180"/>
      <c r="O331" s="180"/>
      <c r="P331" s="1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ht="16.5" customHeight="1">
      <c r="A332" s="94"/>
      <c r="B332" s="1"/>
      <c r="C332" s="1"/>
      <c r="D332" s="1"/>
      <c r="E332" s="95" t="s">
        <v>640</v>
      </c>
      <c r="F332" s="95"/>
      <c r="G332" s="95"/>
      <c r="H332" s="88" t="s">
        <v>641</v>
      </c>
      <c r="I332" s="182">
        <v>60042</v>
      </c>
      <c r="J332" s="182">
        <v>60042</v>
      </c>
      <c r="K332" s="182">
        <v>60042</v>
      </c>
      <c r="L332" s="180"/>
      <c r="M332" s="180"/>
      <c r="N332" s="180"/>
      <c r="O332" s="180"/>
      <c r="P332" s="1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ht="16.5" customHeight="1">
      <c r="A333" s="94"/>
      <c r="B333" s="1"/>
      <c r="C333" s="1"/>
      <c r="D333" s="1"/>
      <c r="E333" s="95" t="s">
        <v>642</v>
      </c>
      <c r="F333" s="95"/>
      <c r="G333" s="95"/>
      <c r="H333" s="88" t="s">
        <v>643</v>
      </c>
      <c r="I333" s="182">
        <v>8341</v>
      </c>
      <c r="J333" s="182">
        <v>8341</v>
      </c>
      <c r="K333" s="182">
        <v>8341</v>
      </c>
      <c r="L333" s="180"/>
      <c r="M333" s="180"/>
      <c r="N333" s="180"/>
      <c r="O333" s="180"/>
      <c r="P333" s="1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ht="16.5" customHeight="1">
      <c r="A334" s="94"/>
      <c r="B334" s="1"/>
      <c r="C334" s="1"/>
      <c r="D334" s="1"/>
      <c r="E334" s="95" t="s">
        <v>644</v>
      </c>
      <c r="F334" s="95"/>
      <c r="G334" s="95"/>
      <c r="H334" s="88" t="s">
        <v>645</v>
      </c>
      <c r="I334" s="182">
        <v>21612</v>
      </c>
      <c r="J334" s="182">
        <v>21612</v>
      </c>
      <c r="K334" s="180"/>
      <c r="L334" s="180"/>
      <c r="M334" s="180"/>
      <c r="N334" s="180"/>
      <c r="O334" s="180"/>
      <c r="P334" s="1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ht="16.5" customHeight="1">
      <c r="A335" s="94"/>
      <c r="B335" s="1"/>
      <c r="C335" s="1"/>
      <c r="D335" s="1"/>
      <c r="E335" s="95" t="s">
        <v>646</v>
      </c>
      <c r="F335" s="95"/>
      <c r="G335" s="95"/>
      <c r="H335" s="88" t="s">
        <v>647</v>
      </c>
      <c r="I335" s="182">
        <v>3312</v>
      </c>
      <c r="J335" s="182">
        <v>3312</v>
      </c>
      <c r="K335" s="180"/>
      <c r="L335" s="180"/>
      <c r="M335" s="180"/>
      <c r="N335" s="180"/>
      <c r="O335" s="180"/>
      <c r="P335" s="1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ht="16.5" customHeight="1">
      <c r="A336" s="94"/>
      <c r="B336" s="1"/>
      <c r="C336" s="1"/>
      <c r="D336" s="1"/>
      <c r="E336" s="95" t="s">
        <v>648</v>
      </c>
      <c r="F336" s="95"/>
      <c r="G336" s="95"/>
      <c r="H336" s="88" t="s">
        <v>649</v>
      </c>
      <c r="I336" s="182">
        <v>6521</v>
      </c>
      <c r="J336" s="182">
        <v>6521</v>
      </c>
      <c r="K336" s="180"/>
      <c r="L336" s="180"/>
      <c r="M336" s="180"/>
      <c r="N336" s="180"/>
      <c r="O336" s="180"/>
      <c r="P336" s="1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ht="15" customHeight="1">
      <c r="A337" s="94"/>
      <c r="B337" s="1"/>
      <c r="C337" s="1"/>
      <c r="D337" s="1"/>
      <c r="E337" s="95" t="s">
        <v>650</v>
      </c>
      <c r="F337" s="95"/>
      <c r="G337" s="95"/>
      <c r="H337" s="88" t="s">
        <v>651</v>
      </c>
      <c r="I337" s="182">
        <v>5521</v>
      </c>
      <c r="J337" s="182">
        <v>5521</v>
      </c>
      <c r="K337" s="180"/>
      <c r="L337" s="180"/>
      <c r="M337" s="180"/>
      <c r="N337" s="180"/>
      <c r="O337" s="180"/>
      <c r="P337" s="1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ht="15.75" customHeight="1">
      <c r="A338" s="94"/>
      <c r="B338" s="1"/>
      <c r="C338" s="1"/>
      <c r="D338" s="1"/>
      <c r="E338" s="65" t="s">
        <v>652</v>
      </c>
      <c r="F338" s="65"/>
      <c r="G338" s="65"/>
      <c r="H338" s="64" t="s">
        <v>653</v>
      </c>
      <c r="I338" s="182">
        <v>6304</v>
      </c>
      <c r="J338" s="182">
        <v>6304</v>
      </c>
      <c r="K338" s="180"/>
      <c r="L338" s="180"/>
      <c r="M338" s="180"/>
      <c r="N338" s="180"/>
      <c r="O338" s="180"/>
      <c r="P338" s="1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ht="15" customHeight="1">
      <c r="A339" s="94"/>
      <c r="B339" s="1"/>
      <c r="C339" s="1"/>
      <c r="D339" s="1"/>
      <c r="E339" s="95" t="s">
        <v>654</v>
      </c>
      <c r="F339" s="95"/>
      <c r="G339" s="95"/>
      <c r="H339" s="88" t="s">
        <v>655</v>
      </c>
      <c r="I339" s="182">
        <v>2208</v>
      </c>
      <c r="J339" s="182">
        <v>2208</v>
      </c>
      <c r="K339" s="180"/>
      <c r="L339" s="180"/>
      <c r="M339" s="180"/>
      <c r="N339" s="180"/>
      <c r="O339" s="180"/>
      <c r="P339" s="1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ht="15" customHeight="1">
      <c r="A340" s="94"/>
      <c r="B340" s="1"/>
      <c r="C340" s="1"/>
      <c r="D340" s="1"/>
      <c r="E340" s="95" t="s">
        <v>656</v>
      </c>
      <c r="F340" s="95"/>
      <c r="G340" s="95"/>
      <c r="H340" s="88" t="s">
        <v>657</v>
      </c>
      <c r="I340" s="182">
        <v>8078</v>
      </c>
      <c r="J340" s="182">
        <v>8078</v>
      </c>
      <c r="K340" s="180"/>
      <c r="L340" s="180"/>
      <c r="M340" s="180"/>
      <c r="N340" s="180"/>
      <c r="O340" s="180"/>
      <c r="P340" s="1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ht="16.5" customHeight="1">
      <c r="A341" s="94"/>
      <c r="B341" s="1"/>
      <c r="C341" s="1"/>
      <c r="D341" s="1"/>
      <c r="E341" s="95" t="s">
        <v>658</v>
      </c>
      <c r="F341" s="95"/>
      <c r="G341" s="95"/>
      <c r="H341" s="88" t="s">
        <v>659</v>
      </c>
      <c r="I341" s="182">
        <v>2007</v>
      </c>
      <c r="J341" s="182">
        <v>2007</v>
      </c>
      <c r="K341" s="180"/>
      <c r="L341" s="180"/>
      <c r="M341" s="180"/>
      <c r="N341" s="180"/>
      <c r="O341" s="180"/>
      <c r="P341" s="1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ht="16.5" customHeight="1">
      <c r="A342" s="94"/>
      <c r="B342" s="1"/>
      <c r="C342" s="1"/>
      <c r="D342" s="1"/>
      <c r="E342" s="95" t="s">
        <v>660</v>
      </c>
      <c r="F342" s="95"/>
      <c r="G342" s="95"/>
      <c r="H342" s="99" t="s">
        <v>661</v>
      </c>
      <c r="I342" s="182">
        <v>822</v>
      </c>
      <c r="J342" s="182">
        <v>822</v>
      </c>
      <c r="K342" s="180"/>
      <c r="L342" s="180"/>
      <c r="M342" s="180"/>
      <c r="N342" s="180"/>
      <c r="O342" s="180"/>
      <c r="P342" s="1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ht="18.75" customHeight="1">
      <c r="A343" s="94"/>
      <c r="B343" s="1"/>
      <c r="C343" s="1"/>
      <c r="D343" s="1"/>
      <c r="E343" s="61" t="s">
        <v>662</v>
      </c>
      <c r="F343" s="61"/>
      <c r="G343" s="63" t="s">
        <v>663</v>
      </c>
      <c r="H343" s="49"/>
      <c r="I343" s="178">
        <f>SUM(I344:I358)</f>
        <v>0</v>
      </c>
      <c r="J343" s="178">
        <f>SUM(J344:J358)</f>
        <v>0</v>
      </c>
      <c r="K343" s="178">
        <f>SUM(K344:K358)</f>
        <v>0</v>
      </c>
      <c r="L343" s="178">
        <f>SUM(L344:L358)</f>
        <v>0</v>
      </c>
      <c r="M343" s="178">
        <f>SUM(M344:M358)</f>
        <v>0</v>
      </c>
      <c r="N343" s="178">
        <f>SUM(N344:N358)</f>
        <v>0</v>
      </c>
      <c r="O343" s="178">
        <f>SUM(O344:O358)</f>
        <v>0</v>
      </c>
      <c r="P343" s="1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ht="18" customHeight="1">
      <c r="A344" s="94"/>
      <c r="B344" s="1"/>
      <c r="C344" s="1"/>
      <c r="D344" s="1"/>
      <c r="E344" s="38" t="s">
        <v>664</v>
      </c>
      <c r="F344" s="38"/>
      <c r="G344" s="38"/>
      <c r="H344" s="134" t="s">
        <v>665</v>
      </c>
      <c r="I344" s="179">
        <v>341291</v>
      </c>
      <c r="J344" s="179">
        <v>341291</v>
      </c>
      <c r="K344" s="179">
        <v>341291</v>
      </c>
      <c r="L344" s="179"/>
      <c r="M344" s="181"/>
      <c r="N344" s="179"/>
      <c r="O344" s="179"/>
      <c r="P344" s="1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ht="17.25" customHeight="1">
      <c r="A345" s="94"/>
      <c r="B345" s="1"/>
      <c r="C345" s="1"/>
      <c r="D345" s="1"/>
      <c r="E345" s="95" t="s">
        <v>666</v>
      </c>
      <c r="F345" s="95"/>
      <c r="G345" s="95"/>
      <c r="H345" s="64" t="s">
        <v>667</v>
      </c>
      <c r="I345" s="182">
        <v>27398</v>
      </c>
      <c r="J345" s="182">
        <v>27398</v>
      </c>
      <c r="K345" s="182">
        <v>27398</v>
      </c>
      <c r="L345" s="182"/>
      <c r="M345" s="183"/>
      <c r="N345" s="182"/>
      <c r="O345" s="182"/>
      <c r="P345" s="1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ht="17.25" customHeight="1">
      <c r="A346" s="94"/>
      <c r="B346" s="1"/>
      <c r="C346" s="1"/>
      <c r="D346" s="1"/>
      <c r="E346" s="95" t="s">
        <v>668</v>
      </c>
      <c r="F346" s="95"/>
      <c r="G346" s="95"/>
      <c r="H346" s="64" t="s">
        <v>669</v>
      </c>
      <c r="I346" s="182">
        <v>65273</v>
      </c>
      <c r="J346" s="182">
        <v>65273</v>
      </c>
      <c r="K346" s="182">
        <v>65273</v>
      </c>
      <c r="L346" s="182"/>
      <c r="M346" s="183"/>
      <c r="N346" s="182"/>
      <c r="O346" s="182"/>
      <c r="P346" s="1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ht="16.5" customHeight="1">
      <c r="A347" s="94"/>
      <c r="B347" s="1"/>
      <c r="C347" s="1"/>
      <c r="D347" s="1"/>
      <c r="E347" s="95" t="s">
        <v>670</v>
      </c>
      <c r="F347" s="95"/>
      <c r="G347" s="95"/>
      <c r="H347" s="64" t="s">
        <v>671</v>
      </c>
      <c r="I347" s="182">
        <v>8890</v>
      </c>
      <c r="J347" s="182">
        <v>8890</v>
      </c>
      <c r="K347" s="182">
        <v>8890</v>
      </c>
      <c r="L347" s="182"/>
      <c r="M347" s="183"/>
      <c r="N347" s="182"/>
      <c r="O347" s="182"/>
      <c r="P347" s="1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ht="17.25" customHeight="1">
      <c r="A348" s="94"/>
      <c r="B348" s="1"/>
      <c r="C348" s="1"/>
      <c r="D348" s="1"/>
      <c r="E348" s="95" t="s">
        <v>672</v>
      </c>
      <c r="F348" s="95"/>
      <c r="G348" s="95"/>
      <c r="H348" s="64" t="s">
        <v>673</v>
      </c>
      <c r="I348" s="182">
        <v>515</v>
      </c>
      <c r="J348" s="182">
        <v>515</v>
      </c>
      <c r="K348" s="183"/>
      <c r="L348" s="182"/>
      <c r="M348" s="183"/>
      <c r="N348" s="182"/>
      <c r="O348" s="182"/>
      <c r="P348" s="1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ht="15.75" customHeight="1">
      <c r="A349" s="94"/>
      <c r="B349" s="1"/>
      <c r="C349" s="1"/>
      <c r="D349" s="1"/>
      <c r="E349" s="95" t="s">
        <v>674</v>
      </c>
      <c r="F349" s="95"/>
      <c r="G349" s="95"/>
      <c r="H349" s="64" t="s">
        <v>675</v>
      </c>
      <c r="I349" s="182">
        <v>21399</v>
      </c>
      <c r="J349" s="182">
        <v>21399</v>
      </c>
      <c r="K349" s="183"/>
      <c r="L349" s="182"/>
      <c r="M349" s="183"/>
      <c r="N349" s="182"/>
      <c r="O349" s="182"/>
      <c r="P349" s="1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ht="17.25" customHeight="1">
      <c r="A350" s="94"/>
      <c r="B350" s="1"/>
      <c r="C350" s="1"/>
      <c r="D350" s="1"/>
      <c r="E350" s="95" t="s">
        <v>676</v>
      </c>
      <c r="F350" s="95"/>
      <c r="G350" s="95"/>
      <c r="H350" s="64" t="s">
        <v>677</v>
      </c>
      <c r="I350" s="182">
        <v>21630</v>
      </c>
      <c r="J350" s="182">
        <v>21630</v>
      </c>
      <c r="K350" s="183"/>
      <c r="L350" s="182"/>
      <c r="M350" s="183"/>
      <c r="N350" s="182"/>
      <c r="O350" s="182"/>
      <c r="P350" s="1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ht="17.25" customHeight="1">
      <c r="A351" s="94"/>
      <c r="B351" s="1"/>
      <c r="C351" s="1"/>
      <c r="D351" s="1"/>
      <c r="E351" s="95" t="s">
        <v>678</v>
      </c>
      <c r="F351" s="95"/>
      <c r="G351" s="95"/>
      <c r="H351" s="64" t="s">
        <v>679</v>
      </c>
      <c r="I351" s="182">
        <v>500</v>
      </c>
      <c r="J351" s="182">
        <v>500</v>
      </c>
      <c r="K351" s="183"/>
      <c r="L351" s="182"/>
      <c r="M351" s="183"/>
      <c r="N351" s="182"/>
      <c r="O351" s="182"/>
      <c r="P351" s="1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ht="17.25" customHeight="1">
      <c r="A352" s="94"/>
      <c r="B352" s="1"/>
      <c r="C352" s="1"/>
      <c r="D352" s="1"/>
      <c r="E352" s="95" t="s">
        <v>680</v>
      </c>
      <c r="F352" s="95"/>
      <c r="G352" s="95"/>
      <c r="H352" s="64" t="s">
        <v>681</v>
      </c>
      <c r="I352" s="182">
        <v>2000</v>
      </c>
      <c r="J352" s="182">
        <v>2000</v>
      </c>
      <c r="K352" s="183"/>
      <c r="L352" s="182"/>
      <c r="M352" s="183"/>
      <c r="N352" s="182"/>
      <c r="O352" s="182"/>
      <c r="P352" s="1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ht="16.5" customHeight="1">
      <c r="A353" s="94"/>
      <c r="B353" s="1"/>
      <c r="C353" s="1"/>
      <c r="D353" s="1"/>
      <c r="E353" s="95" t="s">
        <v>682</v>
      </c>
      <c r="F353" s="95"/>
      <c r="G353" s="95"/>
      <c r="H353" s="64" t="s">
        <v>683</v>
      </c>
      <c r="I353" s="182">
        <v>153579</v>
      </c>
      <c r="J353" s="182">
        <v>153579</v>
      </c>
      <c r="K353" s="183"/>
      <c r="L353" s="182"/>
      <c r="M353" s="183"/>
      <c r="N353" s="182"/>
      <c r="O353" s="182"/>
      <c r="P353" s="1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ht="16.5" customHeight="1">
      <c r="A354" s="94"/>
      <c r="B354" s="1"/>
      <c r="C354" s="1"/>
      <c r="D354" s="1"/>
      <c r="E354" s="95" t="s">
        <v>684</v>
      </c>
      <c r="F354" s="95"/>
      <c r="G354" s="95"/>
      <c r="H354" s="64" t="s">
        <v>685</v>
      </c>
      <c r="I354" s="182">
        <v>515</v>
      </c>
      <c r="J354" s="182">
        <v>515</v>
      </c>
      <c r="K354" s="183"/>
      <c r="L354" s="182"/>
      <c r="M354" s="183"/>
      <c r="N354" s="182"/>
      <c r="O354" s="182"/>
      <c r="P354" s="1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ht="17.25" customHeight="1">
      <c r="A355" s="94"/>
      <c r="B355" s="1"/>
      <c r="C355" s="1"/>
      <c r="D355" s="1"/>
      <c r="E355" s="95" t="s">
        <v>686</v>
      </c>
      <c r="F355" s="95"/>
      <c r="G355" s="95"/>
      <c r="H355" s="64" t="s">
        <v>687</v>
      </c>
      <c r="I355" s="182">
        <v>23000</v>
      </c>
      <c r="J355" s="182">
        <v>23000</v>
      </c>
      <c r="K355" s="183"/>
      <c r="L355" s="182"/>
      <c r="M355" s="183"/>
      <c r="N355" s="182"/>
      <c r="O355" s="182"/>
      <c r="P355" s="1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ht="16.5" customHeight="1">
      <c r="A356" s="94"/>
      <c r="B356" s="1"/>
      <c r="C356" s="1"/>
      <c r="D356" s="1"/>
      <c r="E356" s="95" t="s">
        <v>688</v>
      </c>
      <c r="F356" s="95"/>
      <c r="G356" s="95"/>
      <c r="H356" s="64" t="s">
        <v>689</v>
      </c>
      <c r="I356" s="182">
        <v>1094</v>
      </c>
      <c r="J356" s="182">
        <v>1094</v>
      </c>
      <c r="K356" s="183"/>
      <c r="L356" s="182"/>
      <c r="M356" s="183"/>
      <c r="N356" s="182"/>
      <c r="O356" s="182"/>
      <c r="P356" s="1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ht="17.25" customHeight="1">
      <c r="A357" s="94"/>
      <c r="B357" s="1"/>
      <c r="C357" s="1"/>
      <c r="D357" s="1"/>
      <c r="E357" s="95" t="s">
        <v>690</v>
      </c>
      <c r="F357" s="95"/>
      <c r="G357" s="95"/>
      <c r="H357" s="64" t="s">
        <v>691</v>
      </c>
      <c r="I357" s="182">
        <v>3388</v>
      </c>
      <c r="J357" s="182">
        <v>3388</v>
      </c>
      <c r="K357" s="183"/>
      <c r="L357" s="182"/>
      <c r="M357" s="183"/>
      <c r="N357" s="182"/>
      <c r="O357" s="182"/>
      <c r="P357" s="1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ht="17.25" customHeight="1">
      <c r="A358" s="94"/>
      <c r="B358" s="1"/>
      <c r="C358" s="1"/>
      <c r="D358" s="1"/>
      <c r="E358" s="315" t="s">
        <v>692</v>
      </c>
      <c r="F358" s="315"/>
      <c r="G358" s="315"/>
      <c r="H358" s="140" t="s">
        <v>693</v>
      </c>
      <c r="I358" s="182">
        <v>3500</v>
      </c>
      <c r="J358" s="182"/>
      <c r="K358" s="183"/>
      <c r="L358" s="182"/>
      <c r="M358" s="183"/>
      <c r="N358" s="182"/>
      <c r="O358" s="182">
        <v>3500</v>
      </c>
      <c r="P358" s="1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ht="19.5" customHeight="1">
      <c r="A359" s="94"/>
      <c r="B359" s="1"/>
      <c r="C359" s="1"/>
      <c r="D359" s="1"/>
      <c r="E359" s="61" t="s">
        <v>694</v>
      </c>
      <c r="F359" s="61"/>
      <c r="G359" s="63" t="s">
        <v>695</v>
      </c>
      <c r="H359" s="352"/>
      <c r="I359" s="178">
        <f>SUM(I360)</f>
        <v>0</v>
      </c>
      <c r="J359" s="178">
        <f>SUM(J360)</f>
        <v>0</v>
      </c>
      <c r="K359" s="178">
        <f>SUM(K360)</f>
        <v>0</v>
      </c>
      <c r="L359" s="178">
        <f>SUM(L360)</f>
        <v>0</v>
      </c>
      <c r="M359" s="178">
        <f>SUM(M360)</f>
        <v>0</v>
      </c>
      <c r="N359" s="178">
        <f>SUM(N360)</f>
        <v>0</v>
      </c>
      <c r="O359" s="178">
        <f>SUM(O360)</f>
        <v>0</v>
      </c>
      <c r="P359" s="1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ht="17.25" customHeight="1">
      <c r="A360" s="94"/>
      <c r="B360" s="1"/>
      <c r="C360" s="1"/>
      <c r="D360" s="1"/>
      <c r="E360" s="199" t="s">
        <v>696</v>
      </c>
      <c r="F360" s="199"/>
      <c r="G360" s="199"/>
      <c r="H360" s="31" t="s">
        <v>697</v>
      </c>
      <c r="I360" s="353">
        <v>12000</v>
      </c>
      <c r="J360" s="353">
        <v>12000</v>
      </c>
      <c r="K360" s="353"/>
      <c r="L360" s="203"/>
      <c r="M360" s="203"/>
      <c r="N360" s="203"/>
      <c r="O360" s="354"/>
      <c r="P360" s="1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ht="19.5" customHeight="1">
      <c r="A361" s="121"/>
      <c r="B361" s="122"/>
      <c r="C361" s="122"/>
      <c r="D361" s="122"/>
      <c r="E361" s="61" t="s">
        <v>698</v>
      </c>
      <c r="F361" s="61"/>
      <c r="G361" s="63" t="s">
        <v>699</v>
      </c>
      <c r="H361" s="352"/>
      <c r="I361" s="178">
        <f>SUM(I362)</f>
        <v>0</v>
      </c>
      <c r="J361" s="178">
        <f>SUM(J362)</f>
        <v>0</v>
      </c>
      <c r="K361" s="178">
        <f>SUM(K362)</f>
        <v>0</v>
      </c>
      <c r="L361" s="178">
        <f>SUM(L362)</f>
        <v>0</v>
      </c>
      <c r="M361" s="178">
        <f>SUM(M362)</f>
        <v>0</v>
      </c>
      <c r="N361" s="178">
        <f>SUM(N362)</f>
        <v>0</v>
      </c>
      <c r="O361" s="178">
        <f>SUM(O362)</f>
        <v>0</v>
      </c>
      <c r="P361" s="264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ht="18.75" customHeight="1">
      <c r="A362" s="94"/>
      <c r="B362" s="1"/>
      <c r="C362" s="1"/>
      <c r="D362" s="1"/>
      <c r="E362" s="199" t="s">
        <v>700</v>
      </c>
      <c r="F362" s="199"/>
      <c r="G362" s="199"/>
      <c r="H362" s="64" t="s">
        <v>701</v>
      </c>
      <c r="I362" s="353">
        <v>3238</v>
      </c>
      <c r="J362" s="353">
        <v>3238</v>
      </c>
      <c r="K362" s="353"/>
      <c r="L362" s="203"/>
      <c r="M362" s="203"/>
      <c r="N362" s="203"/>
      <c r="O362" s="354"/>
      <c r="P362" s="264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ht="33" customHeight="1">
      <c r="A363" s="94"/>
      <c r="B363" s="1"/>
      <c r="C363" s="1"/>
      <c r="D363" s="1"/>
      <c r="E363" s="157" t="s">
        <v>702</v>
      </c>
      <c r="F363" s="43" t="s">
        <v>703</v>
      </c>
      <c r="G363" s="73"/>
      <c r="H363" s="29"/>
      <c r="I363" s="158">
        <f>I364+I367+I370</f>
        <v>0</v>
      </c>
      <c r="J363" s="158">
        <f>SUM(J364+J367+J370)</f>
        <v>0</v>
      </c>
      <c r="K363" s="158">
        <f>SUM(K364+K367+K370)</f>
        <v>0</v>
      </c>
      <c r="L363" s="158">
        <f>SUM(L364+L367+L370)</f>
        <v>0</v>
      </c>
      <c r="M363" s="158">
        <f>SUM(M364+M367+M370)</f>
        <v>0</v>
      </c>
      <c r="N363" s="158">
        <f>SUM(N364+N367+N370)</f>
        <v>0</v>
      </c>
      <c r="O363" s="158">
        <f>SUM(O364)</f>
        <v>0</v>
      </c>
      <c r="P363" s="264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ht="34.5" customHeight="1">
      <c r="A364" s="94"/>
      <c r="B364" s="1"/>
      <c r="C364" s="1"/>
      <c r="D364" s="1"/>
      <c r="E364" s="33" t="s">
        <v>704</v>
      </c>
      <c r="F364" s="33"/>
      <c r="G364" s="63" t="s">
        <v>705</v>
      </c>
      <c r="H364" s="355"/>
      <c r="I364" s="356">
        <f>SUM(I365:I366)</f>
        <v>0</v>
      </c>
      <c r="J364" s="356">
        <f>SUM(J365:J366)</f>
        <v>0</v>
      </c>
      <c r="K364" s="356">
        <f>SUM(K365:K366)</f>
        <v>0</v>
      </c>
      <c r="L364" s="356">
        <f>SUM(L365:L366)</f>
        <v>0</v>
      </c>
      <c r="M364" s="356">
        <f>SUM(M365:M366)</f>
        <v>0</v>
      </c>
      <c r="N364" s="356">
        <f>SUM(N365:N366)</f>
        <v>0</v>
      </c>
      <c r="O364" s="356">
        <f>SUM(O365:O366)</f>
        <v>0</v>
      </c>
      <c r="P364" s="264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ht="18.75" customHeight="1">
      <c r="A365" s="94"/>
      <c r="B365" s="1"/>
      <c r="C365" s="1"/>
      <c r="D365" s="1"/>
      <c r="E365" s="357" t="s">
        <v>706</v>
      </c>
      <c r="F365" s="357"/>
      <c r="G365" s="357"/>
      <c r="H365" s="301" t="s">
        <v>707</v>
      </c>
      <c r="I365" s="358">
        <v>10000</v>
      </c>
      <c r="J365" s="358">
        <v>10000</v>
      </c>
      <c r="K365" s="358"/>
      <c r="L365" s="358"/>
      <c r="M365" s="358"/>
      <c r="N365" s="358"/>
      <c r="O365" s="358"/>
      <c r="P365" s="264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ht="19.5" customHeight="1">
      <c r="A366" s="94"/>
      <c r="B366" s="1"/>
      <c r="C366" s="1"/>
      <c r="D366" s="1"/>
      <c r="E366" s="359" t="s">
        <v>708</v>
      </c>
      <c r="F366" s="359"/>
      <c r="G366" s="359"/>
      <c r="H366" s="361" t="s">
        <v>709</v>
      </c>
      <c r="I366" s="41">
        <v>14000</v>
      </c>
      <c r="J366" s="41">
        <v>14000</v>
      </c>
      <c r="K366" s="41"/>
      <c r="L366" s="41"/>
      <c r="M366" s="362"/>
      <c r="N366" s="362"/>
      <c r="O366" s="42"/>
      <c r="P366" s="264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ht="21.75" customHeight="1">
      <c r="A367" s="94"/>
      <c r="B367" s="1"/>
      <c r="C367" s="1"/>
      <c r="D367" s="1"/>
      <c r="E367" s="33" t="s">
        <v>710</v>
      </c>
      <c r="F367" s="33"/>
      <c r="G367" s="63" t="s">
        <v>711</v>
      </c>
      <c r="H367" s="355"/>
      <c r="I367" s="356">
        <f>SUM(I368:I369)</f>
        <v>0</v>
      </c>
      <c r="J367" s="356">
        <f>SUM(J368:J369)</f>
        <v>0</v>
      </c>
      <c r="K367" s="356">
        <f>SUM(K368:K369)</f>
        <v>0</v>
      </c>
      <c r="L367" s="356">
        <f>SUM(L368:L369)</f>
        <v>0</v>
      </c>
      <c r="M367" s="356">
        <f>SUM(M369)</f>
        <v>0</v>
      </c>
      <c r="N367" s="356">
        <f>SUM(N369)</f>
        <v>0</v>
      </c>
      <c r="O367" s="356">
        <f>SUM(O369)</f>
        <v>0</v>
      </c>
      <c r="P367" s="264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ht="18" customHeight="1">
      <c r="A368" s="94"/>
      <c r="B368" s="1"/>
      <c r="C368" s="1"/>
      <c r="D368" s="1"/>
      <c r="E368" s="111" t="s">
        <v>712</v>
      </c>
      <c r="F368" s="111"/>
      <c r="G368" s="111"/>
      <c r="H368" s="54" t="s">
        <v>713</v>
      </c>
      <c r="I368" s="113">
        <v>3000</v>
      </c>
      <c r="J368" s="113">
        <v>3000</v>
      </c>
      <c r="K368" s="113"/>
      <c r="L368" s="113"/>
      <c r="M368" s="113"/>
      <c r="N368" s="113"/>
      <c r="O368" s="113"/>
      <c r="P368" s="264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ht="19.5" customHeight="1">
      <c r="A369" s="94"/>
      <c r="B369" s="1"/>
      <c r="C369" s="1"/>
      <c r="D369" s="1"/>
      <c r="E369" s="363" t="s">
        <v>714</v>
      </c>
      <c r="F369" s="363"/>
      <c r="G369" s="363"/>
      <c r="H369" s="361" t="s">
        <v>715</v>
      </c>
      <c r="I369" s="41">
        <v>5000</v>
      </c>
      <c r="J369" s="41">
        <v>5000</v>
      </c>
      <c r="K369" s="41"/>
      <c r="L369" s="41"/>
      <c r="M369" s="42"/>
      <c r="N369" s="42"/>
      <c r="O369" s="42"/>
      <c r="P369" s="264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ht="19.5" customHeight="1">
      <c r="A370" s="94"/>
      <c r="B370" s="1"/>
      <c r="C370" s="1"/>
      <c r="D370" s="1"/>
      <c r="E370" s="33" t="s">
        <v>716</v>
      </c>
      <c r="F370" s="33"/>
      <c r="G370" s="63" t="s">
        <v>717</v>
      </c>
      <c r="H370" s="365"/>
      <c r="I370" s="356">
        <f>SUM(I371:I374)</f>
        <v>0</v>
      </c>
      <c r="J370" s="356">
        <f>SUM(J371:J374)</f>
        <v>0</v>
      </c>
      <c r="K370" s="356">
        <f>SUM(K371:K374)</f>
        <v>0</v>
      </c>
      <c r="L370" s="356">
        <f>SUM(L371:L374)</f>
        <v>0</v>
      </c>
      <c r="M370" s="356">
        <f>SUM(M371:M374)</f>
        <v>0</v>
      </c>
      <c r="N370" s="356">
        <f>SUM(N371:N374)</f>
        <v>0</v>
      </c>
      <c r="O370" s="356">
        <f>SUM(O372:O374)</f>
        <v>0</v>
      </c>
      <c r="P370" s="264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ht="40.5" customHeight="1">
      <c r="A371" s="94"/>
      <c r="B371" s="1"/>
      <c r="C371" s="1"/>
      <c r="D371" s="1"/>
      <c r="E371" s="366" t="s">
        <v>718</v>
      </c>
      <c r="F371" s="366"/>
      <c r="G371" s="366"/>
      <c r="H371" s="54" t="s">
        <v>719</v>
      </c>
      <c r="I371" s="113">
        <v>6000</v>
      </c>
      <c r="J371" s="113">
        <v>6000</v>
      </c>
      <c r="K371" s="113"/>
      <c r="L371" s="113">
        <v>6000</v>
      </c>
      <c r="M371" s="369"/>
      <c r="N371" s="369"/>
      <c r="O371" s="369"/>
      <c r="P371" s="264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ht="26.25" customHeight="1">
      <c r="A372" s="94"/>
      <c r="B372" s="1"/>
      <c r="C372" s="1"/>
      <c r="D372" s="1"/>
      <c r="E372" s="370" t="s">
        <v>720</v>
      </c>
      <c r="F372" s="370"/>
      <c r="G372" s="370"/>
      <c r="H372" s="40" t="s">
        <v>721</v>
      </c>
      <c r="I372" s="156">
        <v>1000</v>
      </c>
      <c r="J372" s="156">
        <v>1000</v>
      </c>
      <c r="K372" s="156"/>
      <c r="L372" s="156"/>
      <c r="M372" s="156"/>
      <c r="N372" s="156"/>
      <c r="O372" s="156"/>
      <c r="P372" s="264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ht="17.25" customHeight="1">
      <c r="A373" s="94"/>
      <c r="B373" s="1"/>
      <c r="C373" s="1"/>
      <c r="D373" s="1"/>
      <c r="E373" s="321" t="s">
        <v>722</v>
      </c>
      <c r="F373" s="321"/>
      <c r="G373" s="321"/>
      <c r="H373" s="64" t="s">
        <v>723</v>
      </c>
      <c r="I373" s="89">
        <v>1000</v>
      </c>
      <c r="J373" s="89">
        <v>1000</v>
      </c>
      <c r="K373" s="89"/>
      <c r="L373" s="89"/>
      <c r="M373" s="89"/>
      <c r="N373" s="89"/>
      <c r="O373" s="89"/>
      <c r="P373" s="264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ht="17.25" customHeight="1">
      <c r="A374" s="94"/>
      <c r="B374" s="1"/>
      <c r="C374" s="1"/>
      <c r="D374" s="1"/>
      <c r="E374" s="373" t="s">
        <v>724</v>
      </c>
      <c r="F374" s="373"/>
      <c r="G374" s="373"/>
      <c r="H374" s="140" t="s">
        <v>725</v>
      </c>
      <c r="I374" s="100">
        <v>1000</v>
      </c>
      <c r="J374" s="100">
        <v>1000</v>
      </c>
      <c r="K374" s="100"/>
      <c r="L374" s="100"/>
      <c r="M374" s="100"/>
      <c r="N374" s="100"/>
      <c r="O374" s="100"/>
      <c r="P374" s="264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ht="20.25" customHeight="1">
      <c r="A375" s="94"/>
      <c r="B375" s="1"/>
      <c r="C375" s="1"/>
      <c r="D375" s="1"/>
      <c r="E375" s="73" t="s">
        <v>726</v>
      </c>
      <c r="F375" s="43" t="s">
        <v>727</v>
      </c>
      <c r="G375" s="73"/>
      <c r="H375" s="29"/>
      <c r="I375" s="253">
        <f>I376+I388</f>
        <v>0</v>
      </c>
      <c r="J375" s="158">
        <f>SUM(J388+J376)</f>
        <v>0</v>
      </c>
      <c r="K375" s="158">
        <f>SUM(K388+K376)</f>
        <v>0</v>
      </c>
      <c r="L375" s="158">
        <f>SUM(L388+L376)</f>
        <v>0</v>
      </c>
      <c r="M375" s="158">
        <f>SUM(M388+M376)</f>
        <v>0</v>
      </c>
      <c r="N375" s="158">
        <f>SUM(N388+N376)</f>
        <v>0</v>
      </c>
      <c r="O375" s="158">
        <f>SUM(O388+O376)</f>
        <v>0</v>
      </c>
      <c r="P375" s="264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ht="20.25" customHeight="1">
      <c r="A376" s="94"/>
      <c r="B376" s="1"/>
      <c r="C376" s="1"/>
      <c r="D376" s="1"/>
      <c r="E376" s="106" t="s">
        <v>728</v>
      </c>
      <c r="F376" s="106"/>
      <c r="G376" s="159" t="s">
        <v>729</v>
      </c>
      <c r="H376" s="29"/>
      <c r="I376" s="224">
        <f>SUM(I377:I387)</f>
        <v>0</v>
      </c>
      <c r="J376" s="224">
        <f>SUM(J377:J387)</f>
        <v>0</v>
      </c>
      <c r="K376" s="224">
        <f>SUM(K377:K387)</f>
        <v>0</v>
      </c>
      <c r="L376" s="224">
        <f>SUM(L377:L387)</f>
        <v>0</v>
      </c>
      <c r="M376" s="224">
        <f>SUM(M377:M387)</f>
        <v>0</v>
      </c>
      <c r="N376" s="224">
        <f>SUM(N377:N387)</f>
        <v>0</v>
      </c>
      <c r="O376" s="224">
        <f>SUM(O377:O387)</f>
        <v>0</v>
      </c>
      <c r="P376" s="264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ht="17.25" customHeight="1">
      <c r="A377" s="94"/>
      <c r="B377" s="1"/>
      <c r="C377" s="1"/>
      <c r="D377" s="1"/>
      <c r="E377" s="51" t="s">
        <v>730</v>
      </c>
      <c r="F377" s="51"/>
      <c r="G377" s="51"/>
      <c r="H377" s="376" t="s">
        <v>731</v>
      </c>
      <c r="I377" s="85">
        <v>174000</v>
      </c>
      <c r="J377" s="85">
        <v>174000</v>
      </c>
      <c r="K377" s="85">
        <v>174000</v>
      </c>
      <c r="L377" s="203"/>
      <c r="M377" s="203"/>
      <c r="N377" s="203"/>
      <c r="O377" s="354"/>
      <c r="P377" s="264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ht="17.25" customHeight="1">
      <c r="A378" s="94"/>
      <c r="B378" s="1"/>
      <c r="C378" s="1"/>
      <c r="D378" s="1"/>
      <c r="E378" s="321" t="s">
        <v>732</v>
      </c>
      <c r="F378" s="321"/>
      <c r="G378" s="321"/>
      <c r="H378" s="377" t="s">
        <v>733</v>
      </c>
      <c r="I378" s="353">
        <v>12750</v>
      </c>
      <c r="J378" s="353">
        <v>12750</v>
      </c>
      <c r="K378" s="353">
        <v>12750</v>
      </c>
      <c r="L378" s="203"/>
      <c r="M378" s="203"/>
      <c r="N378" s="203"/>
      <c r="O378" s="354"/>
      <c r="P378" s="264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ht="17.25" customHeight="1">
      <c r="A379" s="94"/>
      <c r="B379" s="1"/>
      <c r="C379" s="1"/>
      <c r="D379" s="1"/>
      <c r="E379" s="321" t="s">
        <v>734</v>
      </c>
      <c r="F379" s="321"/>
      <c r="G379" s="321"/>
      <c r="H379" s="377" t="s">
        <v>735</v>
      </c>
      <c r="I379" s="353">
        <v>33111</v>
      </c>
      <c r="J379" s="353">
        <v>33111</v>
      </c>
      <c r="K379" s="353">
        <v>33111</v>
      </c>
      <c r="L379" s="203"/>
      <c r="M379" s="203"/>
      <c r="N379" s="203"/>
      <c r="O379" s="354"/>
      <c r="P379" s="264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ht="17.25" customHeight="1">
      <c r="A380" s="94"/>
      <c r="B380" s="1"/>
      <c r="C380" s="1"/>
      <c r="D380" s="1"/>
      <c r="E380" s="321" t="s">
        <v>736</v>
      </c>
      <c r="F380" s="321"/>
      <c r="G380" s="321"/>
      <c r="H380" s="377" t="s">
        <v>737</v>
      </c>
      <c r="I380" s="378">
        <v>4575</v>
      </c>
      <c r="J380" s="378">
        <v>4575</v>
      </c>
      <c r="K380" s="353">
        <v>4575</v>
      </c>
      <c r="L380" s="203"/>
      <c r="M380" s="203"/>
      <c r="N380" s="203"/>
      <c r="O380" s="354"/>
      <c r="P380" s="264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ht="17.25" customHeight="1">
      <c r="A381" s="94"/>
      <c r="B381" s="1"/>
      <c r="C381" s="1"/>
      <c r="D381" s="1"/>
      <c r="E381" s="321" t="s">
        <v>738</v>
      </c>
      <c r="F381" s="321"/>
      <c r="G381" s="321"/>
      <c r="H381" s="377" t="s">
        <v>739</v>
      </c>
      <c r="I381" s="173">
        <v>8200</v>
      </c>
      <c r="J381" s="379">
        <v>8200</v>
      </c>
      <c r="K381" s="203"/>
      <c r="L381" s="203"/>
      <c r="M381" s="203"/>
      <c r="N381" s="203"/>
      <c r="O381" s="354"/>
      <c r="P381" s="264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ht="17.25" customHeight="1">
      <c r="A382" s="94"/>
      <c r="B382" s="1"/>
      <c r="C382" s="1"/>
      <c r="D382" s="1"/>
      <c r="E382" s="321" t="s">
        <v>740</v>
      </c>
      <c r="F382" s="321"/>
      <c r="G382" s="321"/>
      <c r="H382" s="377" t="s">
        <v>741</v>
      </c>
      <c r="I382" s="166">
        <v>4000</v>
      </c>
      <c r="J382" s="166">
        <v>4000</v>
      </c>
      <c r="K382" s="203"/>
      <c r="L382" s="203"/>
      <c r="M382" s="203"/>
      <c r="N382" s="203"/>
      <c r="O382" s="354"/>
      <c r="P382" s="264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ht="17.25" customHeight="1">
      <c r="A383" s="94"/>
      <c r="B383" s="1"/>
      <c r="C383" s="1"/>
      <c r="D383" s="1"/>
      <c r="E383" s="321" t="s">
        <v>742</v>
      </c>
      <c r="F383" s="321"/>
      <c r="G383" s="321"/>
      <c r="H383" s="377" t="s">
        <v>743</v>
      </c>
      <c r="I383" s="166">
        <v>32700</v>
      </c>
      <c r="J383" s="166">
        <v>32700</v>
      </c>
      <c r="K383" s="203"/>
      <c r="L383" s="203"/>
      <c r="M383" s="203"/>
      <c r="N383" s="203"/>
      <c r="O383" s="354"/>
      <c r="P383" s="264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ht="15" customHeight="1">
      <c r="A384" s="94"/>
      <c r="B384" s="1"/>
      <c r="C384" s="1"/>
      <c r="D384" s="1"/>
      <c r="E384" s="321" t="s">
        <v>744</v>
      </c>
      <c r="F384" s="321"/>
      <c r="G384" s="321"/>
      <c r="H384" s="377" t="s">
        <v>745</v>
      </c>
      <c r="I384" s="203">
        <v>110200</v>
      </c>
      <c r="J384" s="353">
        <v>110200</v>
      </c>
      <c r="K384" s="166"/>
      <c r="L384" s="166"/>
      <c r="M384" s="166"/>
      <c r="N384" s="166"/>
      <c r="O384" s="380"/>
      <c r="P384" s="264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ht="15" customHeight="1">
      <c r="A385" s="94"/>
      <c r="B385" s="1"/>
      <c r="C385" s="1"/>
      <c r="D385" s="1"/>
      <c r="E385" s="321" t="s">
        <v>746</v>
      </c>
      <c r="F385" s="321"/>
      <c r="G385" s="321"/>
      <c r="H385" s="377" t="s">
        <v>747</v>
      </c>
      <c r="I385" s="166">
        <v>8000</v>
      </c>
      <c r="J385" s="166">
        <v>8000</v>
      </c>
      <c r="K385" s="166"/>
      <c r="L385" s="166"/>
      <c r="M385" s="166"/>
      <c r="N385" s="166"/>
      <c r="O385" s="380"/>
      <c r="P385" s="264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ht="16.5" customHeight="1">
      <c r="A386" s="94"/>
      <c r="B386" s="1"/>
      <c r="C386" s="1"/>
      <c r="D386" s="1"/>
      <c r="E386" s="321" t="s">
        <v>748</v>
      </c>
      <c r="F386" s="321"/>
      <c r="G386" s="321"/>
      <c r="H386" s="377" t="s">
        <v>749</v>
      </c>
      <c r="I386" s="166">
        <v>25500</v>
      </c>
      <c r="J386" s="383">
        <v>25500</v>
      </c>
      <c r="K386" s="166"/>
      <c r="L386" s="384"/>
      <c r="M386" s="166"/>
      <c r="N386" s="166"/>
      <c r="O386" s="380"/>
      <c r="P386" s="264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ht="16.5" customHeight="1">
      <c r="A387" s="94"/>
      <c r="B387" s="1"/>
      <c r="C387" s="1"/>
      <c r="D387" s="1"/>
      <c r="E387" s="321" t="s">
        <v>750</v>
      </c>
      <c r="F387" s="321"/>
      <c r="G387" s="321"/>
      <c r="H387" s="377" t="s">
        <v>751</v>
      </c>
      <c r="I387" s="378">
        <v>6000</v>
      </c>
      <c r="J387" s="378">
        <v>6000</v>
      </c>
      <c r="K387" s="166"/>
      <c r="L387" s="166"/>
      <c r="M387" s="166"/>
      <c r="N387" s="166"/>
      <c r="O387" s="380"/>
      <c r="P387" s="264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ht="20.25" customHeight="1">
      <c r="A388" s="94"/>
      <c r="B388" s="1"/>
      <c r="C388" s="1"/>
      <c r="D388" s="1"/>
      <c r="E388" s="61" t="s">
        <v>752</v>
      </c>
      <c r="F388" s="61"/>
      <c r="G388" s="63" t="s">
        <v>753</v>
      </c>
      <c r="H388" s="355"/>
      <c r="I388" s="385">
        <f>SUM(I389:I392)</f>
        <v>0</v>
      </c>
      <c r="J388" s="385">
        <f>SUM(J389:J392)</f>
        <v>0</v>
      </c>
      <c r="K388" s="385">
        <f>SUM(K389:K392)</f>
        <v>0</v>
      </c>
      <c r="L388" s="385">
        <f>SUM(L389:L392)</f>
        <v>0</v>
      </c>
      <c r="M388" s="385">
        <f>SUM(M389:M392)</f>
        <v>0</v>
      </c>
      <c r="N388" s="385">
        <f>SUM(N389:N392)</f>
        <v>0</v>
      </c>
      <c r="O388" s="385">
        <f>SUM(O390:O392)</f>
        <v>0</v>
      </c>
      <c r="P388" s="264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ht="40.5" customHeight="1">
      <c r="A389" s="94"/>
      <c r="B389" s="1"/>
      <c r="C389" s="1"/>
      <c r="D389" s="1"/>
      <c r="E389" s="386" t="s">
        <v>754</v>
      </c>
      <c r="F389" s="386"/>
      <c r="G389" s="386"/>
      <c r="H389" s="54" t="s">
        <v>755</v>
      </c>
      <c r="I389" s="113">
        <v>15000</v>
      </c>
      <c r="J389" s="113">
        <v>15000</v>
      </c>
      <c r="K389" s="113"/>
      <c r="L389" s="113">
        <v>15000</v>
      </c>
      <c r="M389" s="113"/>
      <c r="N389" s="369"/>
      <c r="O389" s="369"/>
      <c r="P389" s="264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ht="28.5" customHeight="1">
      <c r="A390" s="94"/>
      <c r="B390" s="1"/>
      <c r="C390" s="1"/>
      <c r="D390" s="1"/>
      <c r="E390" s="370" t="s">
        <v>756</v>
      </c>
      <c r="F390" s="370"/>
      <c r="G390" s="370"/>
      <c r="H390" s="376" t="s">
        <v>757</v>
      </c>
      <c r="I390" s="60">
        <v>1000</v>
      </c>
      <c r="J390" s="60">
        <v>1000</v>
      </c>
      <c r="K390" s="60"/>
      <c r="L390" s="60"/>
      <c r="M390" s="60"/>
      <c r="N390" s="60"/>
      <c r="O390" s="60"/>
      <c r="P390" s="264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ht="17.25" customHeight="1">
      <c r="A391" s="94"/>
      <c r="B391" s="1"/>
      <c r="C391" s="1"/>
      <c r="D391" s="1"/>
      <c r="E391" s="321" t="s">
        <v>758</v>
      </c>
      <c r="F391" s="321"/>
      <c r="G391" s="321"/>
      <c r="H391" s="376" t="s">
        <v>759</v>
      </c>
      <c r="I391" s="71">
        <v>9000</v>
      </c>
      <c r="J391" s="71">
        <v>9000</v>
      </c>
      <c r="K391" s="71"/>
      <c r="L391" s="71"/>
      <c r="M391" s="71"/>
      <c r="N391" s="71"/>
      <c r="O391" s="71"/>
      <c r="P391" s="264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ht="17.25" customHeight="1">
      <c r="A392" s="94"/>
      <c r="B392" s="1"/>
      <c r="C392" s="1"/>
      <c r="D392" s="1"/>
      <c r="E392" s="389" t="s">
        <v>760</v>
      </c>
      <c r="F392" s="389"/>
      <c r="G392" s="389"/>
      <c r="H392" s="283" t="s">
        <v>761</v>
      </c>
      <c r="I392" s="100">
        <v>10000</v>
      </c>
      <c r="J392" s="100">
        <v>10000</v>
      </c>
      <c r="K392" s="100"/>
      <c r="L392" s="100"/>
      <c r="M392" s="100"/>
      <c r="N392" s="100"/>
      <c r="O392" s="100"/>
      <c r="P392" s="264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ht="19.5" customHeight="1">
      <c r="A393" s="391"/>
      <c r="B393" s="392"/>
      <c r="C393" s="392"/>
      <c r="D393" s="392"/>
      <c r="E393" s="73" t="s">
        <v>762</v>
      </c>
      <c r="F393" s="43" t="s">
        <v>763</v>
      </c>
      <c r="G393" s="73"/>
      <c r="H393" s="145"/>
      <c r="I393" s="224">
        <f>SUM(I394)</f>
        <v>0</v>
      </c>
      <c r="J393" s="224">
        <f>SUM(J394)</f>
        <v>0</v>
      </c>
      <c r="K393" s="224">
        <f>SUM(K394)</f>
        <v>0</v>
      </c>
      <c r="L393" s="158">
        <f>SUM(L394)</f>
        <v>0</v>
      </c>
      <c r="M393" s="158">
        <f>SUM(M394)</f>
        <v>0</v>
      </c>
      <c r="N393" s="158">
        <f>SUM(N394)</f>
        <v>0</v>
      </c>
      <c r="O393" s="158">
        <f>SUM(O394)</f>
        <v>0</v>
      </c>
      <c r="P393" s="1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ht="21.75" customHeight="1">
      <c r="A394" s="1"/>
      <c r="B394" s="1"/>
      <c r="C394" s="1"/>
      <c r="D394" s="1"/>
      <c r="E394" s="61" t="s">
        <v>764</v>
      </c>
      <c r="F394" s="61"/>
      <c r="G394" s="63" t="s">
        <v>765</v>
      </c>
      <c r="H394" s="365"/>
      <c r="I394" s="356">
        <f>SUM(I395:I400)</f>
        <v>0</v>
      </c>
      <c r="J394" s="356">
        <f>SUM(J395:J400)</f>
        <v>0</v>
      </c>
      <c r="K394" s="356">
        <f>SUM(K395:K400)</f>
        <v>0</v>
      </c>
      <c r="L394" s="356">
        <f>SUM(L395:L400)</f>
        <v>0</v>
      </c>
      <c r="M394" s="356">
        <f>SUM(M395:M400)</f>
        <v>0</v>
      </c>
      <c r="N394" s="356">
        <f>SUM(N395:N400)</f>
        <v>0</v>
      </c>
      <c r="O394" s="356">
        <f>SUM(O395:O400)</f>
        <v>0</v>
      </c>
      <c r="P394" s="1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ht="18.75" customHeight="1">
      <c r="A395" s="1"/>
      <c r="B395" s="1"/>
      <c r="C395" s="1"/>
      <c r="D395" s="1"/>
      <c r="E395" s="393" t="s">
        <v>766</v>
      </c>
      <c r="F395" s="393"/>
      <c r="G395" s="393"/>
      <c r="H395" s="301" t="s">
        <v>767</v>
      </c>
      <c r="I395" s="276">
        <v>60000</v>
      </c>
      <c r="J395" s="92">
        <v>60000</v>
      </c>
      <c r="K395" s="396"/>
      <c r="L395" s="385"/>
      <c r="M395" s="385"/>
      <c r="N395" s="385"/>
      <c r="O395" s="397"/>
      <c r="P395" s="1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ht="19.5" customHeight="1">
      <c r="A396" s="1"/>
      <c r="B396" s="1"/>
      <c r="C396" s="1"/>
      <c r="D396" s="1"/>
      <c r="E396" s="398" t="s">
        <v>768</v>
      </c>
      <c r="F396" s="398"/>
      <c r="G396" s="398"/>
      <c r="H396" s="147" t="s">
        <v>769</v>
      </c>
      <c r="I396" s="358">
        <v>108699</v>
      </c>
      <c r="J396" s="358">
        <v>108699</v>
      </c>
      <c r="K396" s="356"/>
      <c r="L396" s="385"/>
      <c r="M396" s="385"/>
      <c r="N396" s="385"/>
      <c r="O396" s="397"/>
      <c r="P396" s="1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ht="26.25" customHeight="1">
      <c r="A397" s="1"/>
      <c r="B397" s="1"/>
      <c r="C397" s="1"/>
      <c r="D397" s="1"/>
      <c r="E397" s="400" t="s">
        <v>770</v>
      </c>
      <c r="F397" s="400"/>
      <c r="G397" s="400"/>
      <c r="H397" s="401" t="s">
        <v>771</v>
      </c>
      <c r="I397" s="358">
        <v>37768</v>
      </c>
      <c r="J397" s="358">
        <v>37768</v>
      </c>
      <c r="K397" s="356"/>
      <c r="L397" s="385"/>
      <c r="M397" s="385"/>
      <c r="N397" s="385"/>
      <c r="O397" s="356"/>
      <c r="P397" s="264">
        <f>I396+I397</f>
        <v>0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ht="27.75" customHeight="1">
      <c r="A398" s="1"/>
      <c r="B398" s="1"/>
      <c r="C398" s="1"/>
      <c r="D398" s="1"/>
      <c r="E398" s="400" t="s">
        <v>772</v>
      </c>
      <c r="F398" s="400"/>
      <c r="G398" s="400"/>
      <c r="H398" s="147" t="s">
        <v>773</v>
      </c>
      <c r="I398" s="358">
        <v>91524</v>
      </c>
      <c r="J398" s="358">
        <v>91524</v>
      </c>
      <c r="K398" s="356"/>
      <c r="L398" s="385"/>
      <c r="M398" s="385"/>
      <c r="N398" s="385"/>
      <c r="O398" s="356"/>
      <c r="P398" s="264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ht="27.75" customHeight="1">
      <c r="A399" s="1"/>
      <c r="B399" s="1"/>
      <c r="C399" s="1"/>
      <c r="D399" s="1"/>
      <c r="E399" s="400" t="s">
        <v>774</v>
      </c>
      <c r="F399" s="400"/>
      <c r="G399" s="400"/>
      <c r="H399" s="147" t="s">
        <v>775</v>
      </c>
      <c r="I399" s="403">
        <v>466285</v>
      </c>
      <c r="J399" s="403">
        <v>466285</v>
      </c>
      <c r="K399" s="356"/>
      <c r="L399" s="385"/>
      <c r="M399" s="385"/>
      <c r="N399" s="385"/>
      <c r="O399" s="356"/>
      <c r="P399" s="264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ht="27.75" customHeight="1">
      <c r="A400" s="1"/>
      <c r="B400" s="1"/>
      <c r="C400" s="1"/>
      <c r="D400" s="1"/>
      <c r="E400" s="400" t="s">
        <v>776</v>
      </c>
      <c r="F400" s="400"/>
      <c r="G400" s="400"/>
      <c r="H400" s="401" t="s">
        <v>777</v>
      </c>
      <c r="I400" s="406">
        <v>110000</v>
      </c>
      <c r="J400" s="406">
        <v>110000</v>
      </c>
      <c r="K400" s="356"/>
      <c r="L400" s="385"/>
      <c r="M400" s="385"/>
      <c r="N400" s="385"/>
      <c r="O400" s="356"/>
      <c r="P400" s="264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ht="24.75" customHeight="1">
      <c r="A401" s="1"/>
      <c r="B401" s="1"/>
      <c r="C401" s="1"/>
      <c r="D401" s="1"/>
      <c r="E401" s="407" t="s">
        <v>778</v>
      </c>
      <c r="F401" s="407"/>
      <c r="G401" s="407"/>
      <c r="H401" s="244"/>
      <c r="I401" s="161">
        <f>I10+I13+I22+I39+I43+I47+I63+I103+I124+I129+I218+I228+I282+I312+I363+I375+I393</f>
        <v>0</v>
      </c>
      <c r="J401" s="161">
        <f>J10+J13+J22+J39+J43+J47+J63+J103+J124+J129+J218+J228+J282+J312+J363+J375+J393</f>
        <v>0</v>
      </c>
      <c r="K401" s="161">
        <f>K10+K13+K22+K39+K43+K47+K63+K103+K124+K129+K218+K228+K282+K312+K363+K375+K393</f>
        <v>0</v>
      </c>
      <c r="L401" s="161">
        <f>L10+L13+L22+L39+L43+L47+L63+L103+L124+L129+L218+L228+L282+L312+L363+L375+L393</f>
        <v>0</v>
      </c>
      <c r="M401" s="161">
        <f>M10+M13+M22+M39+M43+M47+M63+M103+M124+M129+M218+M228+M282+M312+M363+M375+M393</f>
        <v>0</v>
      </c>
      <c r="N401" s="161">
        <f>N10+N13+N22+N39+N43+N47+N63+N103+N124+N129+N218+N228+N282+N312+N363+N375+N393</f>
        <v>0</v>
      </c>
      <c r="O401" s="161">
        <f>O10+O13+O22+O39+O43+O47+O63+O103+O124+O129+O218+O228+O282+O312+O363+O375+O393</f>
        <v>0</v>
      </c>
      <c r="P401" s="1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ht="15.75" customHeight="1">
      <c r="A402" s="1"/>
      <c r="B402" s="1"/>
      <c r="C402" s="1"/>
      <c r="D402" s="1"/>
      <c r="E402" s="340"/>
      <c r="F402" s="340"/>
      <c r="G402" s="340"/>
      <c r="H402" s="408"/>
      <c r="I402" s="264"/>
      <c r="J402" s="264"/>
      <c r="K402" s="409"/>
      <c r="L402" s="409"/>
      <c r="M402" s="1"/>
      <c r="N402" s="1"/>
      <c r="O402" s="1"/>
      <c r="P402" s="1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ht="25.5" customHeight="1">
      <c r="A403" s="1"/>
      <c r="B403" s="1"/>
      <c r="C403" s="1"/>
      <c r="D403" s="1"/>
      <c r="E403" s="340"/>
      <c r="F403" s="340"/>
      <c r="G403" s="340"/>
      <c r="H403" s="408"/>
      <c r="I403" s="264"/>
      <c r="J403" s="264"/>
      <c r="K403" s="410" t="s">
        <v>779</v>
      </c>
      <c r="L403" s="410"/>
      <c r="M403" s="411"/>
      <c r="N403" s="1"/>
      <c r="O403" s="1"/>
      <c r="P403" s="1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ht="27" customHeight="1">
      <c r="A404" s="1"/>
      <c r="B404" s="1"/>
      <c r="C404" s="1"/>
      <c r="D404" s="1"/>
      <c r="E404" s="340"/>
      <c r="F404" s="340"/>
      <c r="G404" s="340"/>
      <c r="H404" s="408"/>
      <c r="I404" s="264"/>
      <c r="J404" s="264"/>
      <c r="K404" s="412"/>
      <c r="L404" s="410" t="s">
        <v>780</v>
      </c>
      <c r="M404" s="411"/>
      <c r="N404" s="1"/>
      <c r="O404" s="1"/>
      <c r="P404" s="1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ht="15.75" customHeight="1"/>
    <row r="406" ht="15.75" customHeight="1"/>
    <row r="407" ht="15.75" customHeight="1"/>
    <row r="408" ht="15.75" customHeight="1"/>
    <row r="409" ht="21.75" customHeight="1"/>
    <row r="410" ht="23.25" customHeight="1"/>
    <row r="411" ht="21" customHeight="1"/>
    <row r="412" ht="23.25" customHeight="1"/>
    <row r="413" ht="22.5" customHeight="1"/>
    <row r="414" ht="21" customHeight="1"/>
    <row r="415" ht="27.75" customHeight="1"/>
    <row r="416" ht="21.75" customHeight="1"/>
    <row r="417" ht="22.5" customHeight="1"/>
    <row r="418" ht="26.25" customHeight="1"/>
    <row r="419" ht="23.25" customHeight="1"/>
    <row r="420" ht="18" customHeight="1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8.75" customHeight="1"/>
    <row r="444" ht="24.75" customHeight="1"/>
  </sheetData>
  <mergeCells count="382">
    <mergeCell ref="E5:E8"/>
    <mergeCell ref="F5:H5"/>
    <mergeCell ref="I5:N5"/>
    <mergeCell ref="O5:O8"/>
    <mergeCell ref="F6:F8"/>
    <mergeCell ref="G6:G8"/>
    <mergeCell ref="H6:H8"/>
    <mergeCell ref="I6:I8"/>
    <mergeCell ref="J6:N6"/>
    <mergeCell ref="J7:J8"/>
    <mergeCell ref="K7:N7"/>
    <mergeCell ref="E11:F11"/>
    <mergeCell ref="E12:G12"/>
    <mergeCell ref="E14:F14"/>
    <mergeCell ref="E15:G15"/>
    <mergeCell ref="E16:G16"/>
    <mergeCell ref="E17:F17"/>
    <mergeCell ref="E18:G18"/>
    <mergeCell ref="E19:G19"/>
    <mergeCell ref="E20:G20"/>
    <mergeCell ref="E21:G21"/>
    <mergeCell ref="E23:F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40:F40"/>
    <mergeCell ref="E41:G41"/>
    <mergeCell ref="E42:G42"/>
    <mergeCell ref="E44:F44"/>
    <mergeCell ref="E45:G45"/>
    <mergeCell ref="E46:G46"/>
    <mergeCell ref="E48:F48"/>
    <mergeCell ref="E49:G49"/>
    <mergeCell ref="E50:F50"/>
    <mergeCell ref="E51:G51"/>
    <mergeCell ref="E52:F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4:F64"/>
    <mergeCell ref="E65:G65"/>
    <mergeCell ref="E66:G66"/>
    <mergeCell ref="E67:G67"/>
    <mergeCell ref="E68:G68"/>
    <mergeCell ref="E69:G69"/>
    <mergeCell ref="E70:F70"/>
    <mergeCell ref="E71:G71"/>
    <mergeCell ref="E72:G72"/>
    <mergeCell ref="E73:G73"/>
    <mergeCell ref="E74:G74"/>
    <mergeCell ref="E75:F75"/>
    <mergeCell ref="E76:G76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88:G88"/>
    <mergeCell ref="E89:G89"/>
    <mergeCell ref="E90:G90"/>
    <mergeCell ref="E91:G91"/>
    <mergeCell ref="E92:F92"/>
    <mergeCell ref="E93:G93"/>
    <mergeCell ref="E94:G94"/>
    <mergeCell ref="E95:G95"/>
    <mergeCell ref="E96:G96"/>
    <mergeCell ref="E97:G97"/>
    <mergeCell ref="E98:G98"/>
    <mergeCell ref="E99:G99"/>
    <mergeCell ref="E100:F100"/>
    <mergeCell ref="E101:G101"/>
    <mergeCell ref="E102:G102"/>
    <mergeCell ref="E104:F104"/>
    <mergeCell ref="E105:G105"/>
    <mergeCell ref="E106:G106"/>
    <mergeCell ref="E107:G107"/>
    <mergeCell ref="E108:G108"/>
    <mergeCell ref="E109:G109"/>
    <mergeCell ref="E110:G110"/>
    <mergeCell ref="E111:G111"/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E120:G120"/>
    <mergeCell ref="E121:F121"/>
    <mergeCell ref="E122:G122"/>
    <mergeCell ref="E123:G123"/>
    <mergeCell ref="E125:F125"/>
    <mergeCell ref="E126:G126"/>
    <mergeCell ref="E127:F127"/>
    <mergeCell ref="E128:G128"/>
    <mergeCell ref="E130:F130"/>
    <mergeCell ref="E131:G131"/>
    <mergeCell ref="E132:G132"/>
    <mergeCell ref="E133:G133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46:F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57:G157"/>
    <mergeCell ref="E158:F158"/>
    <mergeCell ref="E159:G159"/>
    <mergeCell ref="E160:G160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170:G170"/>
    <mergeCell ref="E171:G171"/>
    <mergeCell ref="E172:G172"/>
    <mergeCell ref="E173:G173"/>
    <mergeCell ref="E174:G174"/>
    <mergeCell ref="E175:F175"/>
    <mergeCell ref="E176:G176"/>
    <mergeCell ref="E177:H177"/>
    <mergeCell ref="E178:G178"/>
    <mergeCell ref="E179:G179"/>
    <mergeCell ref="E180:G180"/>
    <mergeCell ref="E181:G181"/>
    <mergeCell ref="E182:G182"/>
    <mergeCell ref="E183:G183"/>
    <mergeCell ref="E184:G184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E193:G193"/>
    <mergeCell ref="E194:G194"/>
    <mergeCell ref="E195:F195"/>
    <mergeCell ref="E196:G196"/>
    <mergeCell ref="E197:G197"/>
    <mergeCell ref="E198:G198"/>
    <mergeCell ref="E199:G199"/>
    <mergeCell ref="E200:G200"/>
    <mergeCell ref="E201:G201"/>
    <mergeCell ref="E202:F202"/>
    <mergeCell ref="E203:G203"/>
    <mergeCell ref="E204:G204"/>
    <mergeCell ref="E205:G205"/>
    <mergeCell ref="E206:G206"/>
    <mergeCell ref="E207:G207"/>
    <mergeCell ref="E208:G208"/>
    <mergeCell ref="E209:G209"/>
    <mergeCell ref="E210:G210"/>
    <mergeCell ref="E211:G211"/>
    <mergeCell ref="E212:G212"/>
    <mergeCell ref="E213:G213"/>
    <mergeCell ref="E214:G214"/>
    <mergeCell ref="E215:G215"/>
    <mergeCell ref="E216:F216"/>
    <mergeCell ref="E217:G217"/>
    <mergeCell ref="E219:F219"/>
    <mergeCell ref="E220:F220"/>
    <mergeCell ref="E221:F221"/>
    <mergeCell ref="E222:F222"/>
    <mergeCell ref="E223:F223"/>
    <mergeCell ref="E224:G224"/>
    <mergeCell ref="E225:G225"/>
    <mergeCell ref="E226:G226"/>
    <mergeCell ref="E227:G227"/>
    <mergeCell ref="E229:F229"/>
    <mergeCell ref="E230:G230"/>
    <mergeCell ref="E231:G231"/>
    <mergeCell ref="E232:G232"/>
    <mergeCell ref="E233:G233"/>
    <mergeCell ref="E234:G234"/>
    <mergeCell ref="E235:G235"/>
    <mergeCell ref="E236:G236"/>
    <mergeCell ref="E237:G237"/>
    <mergeCell ref="E238:G238"/>
    <mergeCell ref="E239:G239"/>
    <mergeCell ref="E240:G240"/>
    <mergeCell ref="E241:G241"/>
    <mergeCell ref="E242:G242"/>
    <mergeCell ref="E243:G243"/>
    <mergeCell ref="E244:G244"/>
    <mergeCell ref="E245:G245"/>
    <mergeCell ref="E246:F246"/>
    <mergeCell ref="E247:G247"/>
    <mergeCell ref="E248:G248"/>
    <mergeCell ref="E249:G249"/>
    <mergeCell ref="E250:G250"/>
    <mergeCell ref="E251:G251"/>
    <mergeCell ref="E252:F252"/>
    <mergeCell ref="E253:G253"/>
    <mergeCell ref="E254:G254"/>
    <mergeCell ref="E255:G255"/>
    <mergeCell ref="E256:G256"/>
    <mergeCell ref="E257:G257"/>
    <mergeCell ref="E258:G258"/>
    <mergeCell ref="E259:G259"/>
    <mergeCell ref="E260:G260"/>
    <mergeCell ref="E261:G261"/>
    <mergeCell ref="E262:G262"/>
    <mergeCell ref="E263:G263"/>
    <mergeCell ref="E264:G264"/>
    <mergeCell ref="E265:G265"/>
    <mergeCell ref="E266:F266"/>
    <mergeCell ref="E267:G267"/>
    <mergeCell ref="E268:F268"/>
    <mergeCell ref="E269:G269"/>
    <mergeCell ref="E270:F270"/>
    <mergeCell ref="E271:G271"/>
    <mergeCell ref="E272:G272"/>
    <mergeCell ref="E273:G273"/>
    <mergeCell ref="E274:G274"/>
    <mergeCell ref="E275:G275"/>
    <mergeCell ref="E276:G276"/>
    <mergeCell ref="E277:G277"/>
    <mergeCell ref="E278:G278"/>
    <mergeCell ref="E279:G279"/>
    <mergeCell ref="E280:G280"/>
    <mergeCell ref="E281:G281"/>
    <mergeCell ref="E283:F283"/>
    <mergeCell ref="E284:G284"/>
    <mergeCell ref="E285:G285"/>
    <mergeCell ref="E286:G286"/>
    <mergeCell ref="E287:G287"/>
    <mergeCell ref="E288:G288"/>
    <mergeCell ref="E289:G289"/>
    <mergeCell ref="E290:G290"/>
    <mergeCell ref="E291:G291"/>
    <mergeCell ref="E292:F292"/>
    <mergeCell ref="E293:G293"/>
    <mergeCell ref="E294:G294"/>
    <mergeCell ref="E295:G295"/>
    <mergeCell ref="E296:G296"/>
    <mergeCell ref="E297:G297"/>
    <mergeCell ref="E298:F298"/>
    <mergeCell ref="E299:G299"/>
    <mergeCell ref="E300:G300"/>
    <mergeCell ref="E301:G301"/>
    <mergeCell ref="E302:G302"/>
    <mergeCell ref="E303:G303"/>
    <mergeCell ref="E304:G304"/>
    <mergeCell ref="E305:G305"/>
    <mergeCell ref="E306:G306"/>
    <mergeCell ref="E307:G307"/>
    <mergeCell ref="E308:G308"/>
    <mergeCell ref="E309:G309"/>
    <mergeCell ref="E310:G310"/>
    <mergeCell ref="E311:G311"/>
    <mergeCell ref="E313:F313"/>
    <mergeCell ref="E314:G314"/>
    <mergeCell ref="E315:G315"/>
    <mergeCell ref="E316:G316"/>
    <mergeCell ref="E317:G317"/>
    <mergeCell ref="E318:G318"/>
    <mergeCell ref="E319:G319"/>
    <mergeCell ref="E320:G320"/>
    <mergeCell ref="E321:G321"/>
    <mergeCell ref="E322:G322"/>
    <mergeCell ref="E323:G323"/>
    <mergeCell ref="E324:G324"/>
    <mergeCell ref="E326:F327"/>
    <mergeCell ref="E330:G330"/>
    <mergeCell ref="E331:G331"/>
    <mergeCell ref="E332:G332"/>
    <mergeCell ref="E333:G333"/>
    <mergeCell ref="E334:G334"/>
    <mergeCell ref="E335:G335"/>
    <mergeCell ref="E336:G336"/>
    <mergeCell ref="E337:G337"/>
    <mergeCell ref="E338:G338"/>
    <mergeCell ref="E339:G339"/>
    <mergeCell ref="E340:G340"/>
    <mergeCell ref="E341:G341"/>
    <mergeCell ref="E342:G342"/>
    <mergeCell ref="E343:F343"/>
    <mergeCell ref="E344:G344"/>
    <mergeCell ref="E345:G345"/>
    <mergeCell ref="E346:G346"/>
    <mergeCell ref="E347:G347"/>
    <mergeCell ref="E348:G348"/>
    <mergeCell ref="E349:G349"/>
    <mergeCell ref="E350:G350"/>
    <mergeCell ref="E351:G351"/>
    <mergeCell ref="E352:G352"/>
    <mergeCell ref="E353:G353"/>
    <mergeCell ref="E354:G354"/>
    <mergeCell ref="E355:G355"/>
    <mergeCell ref="E356:G356"/>
    <mergeCell ref="E357:G357"/>
    <mergeCell ref="E358:G358"/>
    <mergeCell ref="E359:F359"/>
    <mergeCell ref="E360:G360"/>
    <mergeCell ref="E361:F361"/>
    <mergeCell ref="E362:G362"/>
    <mergeCell ref="E364:F364"/>
    <mergeCell ref="E365:G365"/>
    <mergeCell ref="E366:G366"/>
    <mergeCell ref="E367:F367"/>
    <mergeCell ref="E368:G368"/>
    <mergeCell ref="E369:G369"/>
    <mergeCell ref="E370:F370"/>
    <mergeCell ref="E371:G371"/>
    <mergeCell ref="E372:G372"/>
    <mergeCell ref="E373:G373"/>
    <mergeCell ref="E374:G374"/>
    <mergeCell ref="E376:F376"/>
    <mergeCell ref="E377:G377"/>
    <mergeCell ref="E378:G378"/>
    <mergeCell ref="E379:G379"/>
    <mergeCell ref="E380:G380"/>
    <mergeCell ref="E381:G381"/>
    <mergeCell ref="E382:G382"/>
    <mergeCell ref="E383:G383"/>
    <mergeCell ref="E384:G384"/>
    <mergeCell ref="E385:G385"/>
    <mergeCell ref="E386:G386"/>
    <mergeCell ref="E387:G387"/>
    <mergeCell ref="E388:F388"/>
    <mergeCell ref="E389:G389"/>
    <mergeCell ref="E390:G390"/>
    <mergeCell ref="E391:G391"/>
    <mergeCell ref="E392:G392"/>
    <mergeCell ref="E394:F394"/>
    <mergeCell ref="E395:G395"/>
    <mergeCell ref="E396:G396"/>
    <mergeCell ref="E397:G397"/>
    <mergeCell ref="E398:G398"/>
    <mergeCell ref="E399:G399"/>
    <mergeCell ref="E400:G400"/>
    <mergeCell ref="E401:G401"/>
  </mergeCells>
  <hyperlinks>
    <hyperlink ref="E304" r:id="rId1" display="Pozostałe podatki na rzecz budżetów j.s.t."/>
  </hyperlinks>
  <printOptions horizontalCentered="1"/>
  <pageMargins left="0.27569444444444446" right="0.2638888888888889" top="0.7875" bottom="0.31527777777777777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/>
  <cp:lastPrinted>2005-01-03T11:13:47Z</cp:lastPrinted>
  <dcterms:created xsi:type="dcterms:W3CDTF">1999-11-09T08:26:52Z</dcterms:created>
  <dcterms:modified xsi:type="dcterms:W3CDTF">2005-01-03T11:23:47Z</dcterms:modified>
  <cp:category/>
  <cp:version/>
  <cp:contentType/>
  <cp:contentStatus/>
  <cp:revision>513</cp:revision>
</cp:coreProperties>
</file>