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" activeTab="3"/>
  </bookViews>
  <sheets>
    <sheet name="WPF-15.11.2010 " sheetId="1" state="hidden" r:id="rId1"/>
    <sheet name="Wyliczenie max zadłużenia" sheetId="2" state="hidden" r:id="rId2"/>
    <sheet name="Popr. wskaźnika zadłuż. 23.-2.2" sheetId="3" state="hidden" r:id="rId3"/>
    <sheet name="Wskaźnik 30.03.2011r" sheetId="4" r:id="rId4"/>
  </sheets>
  <externalReferences>
    <externalReference r:id="rId7"/>
  </externalReferences>
  <definedNames>
    <definedName name="_xlnm.Print_Area" localSheetId="2">'Popr. wskaźnika zadłuż. 23.-2.2'!$A$1:$Q$19</definedName>
    <definedName name="_xlnm.Print_Area" localSheetId="0">'WPF-15.11.2010 '!$A$1:$N$58</definedName>
    <definedName name="_xlnm.Print_Area" localSheetId="3">'Wskaźnik 30.03.2011r'!$A$1:$Q$18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<sst xmlns="http://schemas.openxmlformats.org/spreadsheetml/2006/main" count="157" uniqueCount="99">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</sst>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4" t="s">
        <v>71</v>
      </c>
      <c r="J51" s="44"/>
      <c r="K51" s="44"/>
      <c r="L51" s="44"/>
      <c r="M51" s="21"/>
    </row>
    <row r="52" spans="9:13" ht="15">
      <c r="I52" s="45"/>
      <c r="J52" s="46"/>
      <c r="K52" s="46"/>
      <c r="L52" s="46"/>
      <c r="M52" s="20"/>
    </row>
    <row r="53" spans="9:13" ht="15">
      <c r="I53" s="47" t="s">
        <v>72</v>
      </c>
      <c r="J53" s="47"/>
      <c r="K53" s="47"/>
      <c r="L53" s="47"/>
      <c r="M53" s="22"/>
    </row>
    <row r="54" spans="9:13" ht="15">
      <c r="I54" s="47" t="s">
        <v>73</v>
      </c>
      <c r="J54" s="47"/>
      <c r="K54" s="47"/>
      <c r="L54" s="47"/>
      <c r="M54" s="22"/>
    </row>
    <row r="55" spans="9:13" ht="15">
      <c r="I55" s="46" t="s">
        <v>74</v>
      </c>
      <c r="J55" s="46"/>
      <c r="K55" s="46"/>
      <c r="L55" s="46"/>
      <c r="M55" s="20"/>
    </row>
    <row r="56" spans="9:13" ht="15">
      <c r="I56" s="46" t="s">
        <v>75</v>
      </c>
      <c r="J56" s="46"/>
      <c r="K56" s="46"/>
      <c r="L56" s="46"/>
      <c r="M56" s="20"/>
    </row>
    <row r="57" spans="9:13" ht="15">
      <c r="I57" s="46" t="s">
        <v>76</v>
      </c>
      <c r="J57" s="46"/>
      <c r="K57" s="46"/>
      <c r="L57" s="46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18" sqref="G18"/>
    </sheetView>
  </sheetViews>
  <sheetFormatPr defaultColWidth="9.00390625" defaultRowHeight="12.75"/>
  <cols>
    <col min="2" max="2" width="16.00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1.875" style="0" customWidth="1"/>
    <col min="8" max="8" width="11.625" style="0" customWidth="1"/>
    <col min="9" max="9" width="11.875" style="0" customWidth="1"/>
    <col min="10" max="11" width="11.25390625" style="0" customWidth="1"/>
    <col min="12" max="12" width="11.375" style="0" customWidth="1"/>
    <col min="13" max="13" width="10.375" style="0" customWidth="1"/>
    <col min="14" max="15" width="10.625" style="0" customWidth="1"/>
    <col min="16" max="16" width="10.125" style="0" customWidth="1"/>
    <col min="17" max="17" width="10.25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31">
        <v>45012337</v>
      </c>
      <c r="D6" s="32">
        <v>51193222</v>
      </c>
      <c r="E6" s="31">
        <v>53217340.03</v>
      </c>
      <c r="F6" s="31">
        <v>55654152</v>
      </c>
      <c r="G6" s="31">
        <v>57059554</v>
      </c>
      <c r="H6" s="31">
        <v>58491105</v>
      </c>
      <c r="I6" s="31">
        <v>59812701</v>
      </c>
      <c r="J6" s="31">
        <v>61308019</v>
      </c>
      <c r="K6" s="31">
        <v>62840719</v>
      </c>
      <c r="L6" s="31">
        <v>64411737</v>
      </c>
      <c r="M6" s="31">
        <v>66022030</v>
      </c>
      <c r="N6" s="31">
        <v>67672581</v>
      </c>
      <c r="O6" s="31">
        <v>69364396</v>
      </c>
      <c r="P6" s="31">
        <v>70959777</v>
      </c>
      <c r="Q6" s="31">
        <v>72591852</v>
      </c>
    </row>
    <row r="7" spans="1:17" ht="40.5" customHeight="1">
      <c r="A7" s="33" t="s">
        <v>81</v>
      </c>
      <c r="B7" s="34" t="s">
        <v>82</v>
      </c>
      <c r="C7" s="32">
        <v>3924</v>
      </c>
      <c r="D7" s="32">
        <v>4624</v>
      </c>
      <c r="E7" s="32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32">
        <f>C12+C13</f>
        <v>40664711.84</v>
      </c>
      <c r="D8" s="32">
        <f>D12+D13</f>
        <v>46065973.53</v>
      </c>
      <c r="E8" s="32">
        <f>E12+E13</f>
        <v>50571476.82</v>
      </c>
      <c r="F8" s="31">
        <f>'[1]WPF'!C11+'[1]WPF'!C24</f>
        <v>52019026</v>
      </c>
      <c r="G8" s="31">
        <f>G12+G13</f>
        <v>53366853</v>
      </c>
      <c r="H8" s="31">
        <f aca="true" t="shared" si="0" ref="H8:Q8">H12+H13</f>
        <v>54618973</v>
      </c>
      <c r="I8" s="31">
        <f t="shared" si="0"/>
        <v>55777906</v>
      </c>
      <c r="J8" s="31">
        <f t="shared" si="0"/>
        <v>57109682</v>
      </c>
      <c r="K8" s="31">
        <f t="shared" si="0"/>
        <v>58480934</v>
      </c>
      <c r="L8" s="31">
        <f t="shared" si="0"/>
        <v>59884670</v>
      </c>
      <c r="M8" s="31">
        <f t="shared" si="0"/>
        <v>61324466</v>
      </c>
      <c r="N8" s="31">
        <f t="shared" si="0"/>
        <v>62814282</v>
      </c>
      <c r="O8" s="31">
        <f t="shared" si="0"/>
        <v>64340182</v>
      </c>
      <c r="P8" s="31">
        <f t="shared" si="0"/>
        <v>65776753</v>
      </c>
      <c r="Q8" s="31">
        <f t="shared" si="0"/>
        <v>67247314</v>
      </c>
    </row>
    <row r="9" spans="1:17" ht="45" customHeight="1">
      <c r="A9" s="33" t="s">
        <v>85</v>
      </c>
      <c r="B9" s="34" t="s">
        <v>86</v>
      </c>
      <c r="C9" s="32">
        <v>49459381</v>
      </c>
      <c r="D9" s="32">
        <v>53526878</v>
      </c>
      <c r="E9" s="32">
        <v>67247137.71</v>
      </c>
      <c r="F9" s="32">
        <v>61534936</v>
      </c>
      <c r="G9" s="31">
        <v>58676134</v>
      </c>
      <c r="H9" s="31">
        <v>58493229</v>
      </c>
      <c r="I9" s="31">
        <v>59813721</v>
      </c>
      <c r="J9" s="31">
        <v>61308019</v>
      </c>
      <c r="K9" s="31">
        <v>62840719</v>
      </c>
      <c r="L9" s="31">
        <v>64411737</v>
      </c>
      <c r="M9" s="31">
        <v>66022030</v>
      </c>
      <c r="N9" s="31">
        <v>67672581</v>
      </c>
      <c r="O9" s="31">
        <v>69364396</v>
      </c>
      <c r="P9" s="31">
        <v>70959777</v>
      </c>
      <c r="Q9" s="31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8.798228105604467</v>
      </c>
      <c r="D10" s="36">
        <f aca="true" t="shared" si="1" ref="D10:Q10">(D6+D7-D8)/D9*100</f>
        <v>9.58746831825312</v>
      </c>
      <c r="E10" s="36">
        <f t="shared" si="1"/>
        <v>3.9376950457271755</v>
      </c>
      <c r="F10" s="36">
        <f t="shared" si="1"/>
        <v>5.910869883735639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37"/>
      <c r="C11" s="37"/>
      <c r="D11" s="38">
        <f>(C10+D10+E10)/3*100</f>
        <v>744.1130489861588</v>
      </c>
      <c r="E11" s="37"/>
      <c r="F11" s="39">
        <f>(C10+D10+E10)/3*100</f>
        <v>744.1130489861588</v>
      </c>
      <c r="G11" s="39">
        <f>(D10+E10+F10)/3*100</f>
        <v>647.8677749238644</v>
      </c>
      <c r="H11" s="39">
        <f aca="true" t="shared" si="2" ref="H11:Q11">(E10+F10+G10)/3*100</f>
        <v>538.1848637749155</v>
      </c>
      <c r="I11" s="39">
        <f t="shared" si="2"/>
        <v>627.7092438577879</v>
      </c>
      <c r="J11" s="39">
        <f t="shared" si="2"/>
        <v>655.5904596671917</v>
      </c>
      <c r="K11" s="39">
        <f t="shared" si="2"/>
        <v>673.9557952053763</v>
      </c>
      <c r="L11" s="39">
        <f t="shared" si="2"/>
        <v>684.4360592046139</v>
      </c>
      <c r="M11" s="39">
        <f t="shared" si="2"/>
        <v>693.8033879203584</v>
      </c>
      <c r="N11" s="39">
        <f t="shared" si="2"/>
        <v>702.7102283407846</v>
      </c>
      <c r="O11" s="39">
        <f t="shared" si="2"/>
        <v>710.7532404996019</v>
      </c>
      <c r="P11" s="39">
        <f t="shared" si="2"/>
        <v>717.9162798270144</v>
      </c>
      <c r="Q11" s="39">
        <f t="shared" si="2"/>
        <v>724.2171300901933</v>
      </c>
    </row>
    <row r="12" spans="2:17" ht="12.75">
      <c r="B12" s="40" t="s">
        <v>89</v>
      </c>
      <c r="C12" s="31">
        <v>40346896</v>
      </c>
      <c r="D12" s="31">
        <v>45861590</v>
      </c>
      <c r="E12" s="31">
        <v>50279537.82</v>
      </c>
      <c r="F12" s="41">
        <v>51619026</v>
      </c>
      <c r="G12" s="41">
        <v>52865371</v>
      </c>
      <c r="H12" s="41">
        <v>54192067</v>
      </c>
      <c r="I12" s="41">
        <v>55406187</v>
      </c>
      <c r="J12" s="41">
        <v>56791342</v>
      </c>
      <c r="K12" s="41">
        <v>58211126</v>
      </c>
      <c r="L12" s="41">
        <v>59666404</v>
      </c>
      <c r="M12" s="41">
        <v>61158065</v>
      </c>
      <c r="N12" s="41">
        <v>62687015</v>
      </c>
      <c r="O12" s="41">
        <v>64254191</v>
      </c>
      <c r="P12" s="41">
        <v>65732037</v>
      </c>
      <c r="Q12" s="41">
        <v>67243874</v>
      </c>
    </row>
    <row r="13" spans="2:17" ht="12.75">
      <c r="B13" s="40" t="s">
        <v>90</v>
      </c>
      <c r="C13" s="42">
        <v>317815.84</v>
      </c>
      <c r="D13">
        <v>204383.53</v>
      </c>
      <c r="E13" s="42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3"/>
    </row>
    <row r="17" spans="4:5" ht="12.75">
      <c r="D17" t="s">
        <v>91</v>
      </c>
      <c r="E17" s="43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55578482.6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51943356.6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61459266.6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5.918147418960577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6.60838163391172</v>
      </c>
      <c r="H11" s="54">
        <v>5.39</v>
      </c>
      <c r="I11" s="54">
        <f t="shared" si="2"/>
        <v>6.279518283652858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8:N18"/>
    <mergeCell ref="L16:N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1" sqref="A1:Q18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55444322.67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52009196.67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61325106.67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5.604963752442177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6.503987078405587</v>
      </c>
      <c r="H11" s="54">
        <f t="shared" si="2"/>
        <v>5.279879927318</v>
      </c>
      <c r="I11" s="54">
        <v>6.17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2011-04-01T11:31:14Z</cp:lastPrinted>
  <dcterms:created xsi:type="dcterms:W3CDTF">1997-02-26T13:46:56Z</dcterms:created>
  <dcterms:modified xsi:type="dcterms:W3CDTF">2011-04-06T13:00:00Z</dcterms:modified>
  <cp:category/>
  <cp:version/>
  <cp:contentType/>
  <cp:contentStatus/>
</cp:coreProperties>
</file>