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poprak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<sst xmlns="http://schemas.openxmlformats.org/spreadsheetml/2006/main" count="54" uniqueCount="54">
  <si>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PROGNOZA DŁUGU POWIATU NA DZIEŃ 31.12.2006r  I LATA NASTĘPNE</t>
  </si>
  <si>
    <t>Załącznik Nr 5 do Uchwały Rady Powiatu Mławskiego</t>
  </si>
  <si>
    <t>Nr                /2005 z dnia            2005 r.</t>
  </si>
  <si>
    <t>A</t>
  </si>
  <si>
    <t>Prognozowane wykonanie dochodów Powiatu Mławskiego ogółem w latach</t>
  </si>
  <si>
    <t>Kwota zadłużenia na dzień 31.12.2006</t>
  </si>
  <si>
    <t>w zł</t>
  </si>
  <si>
    <t>%</t>
  </si>
  <si>
    <t>Wyszczególnienie</t>
  </si>
  <si>
    <t>Planowana kwota zadłużenia na dzień 31.12.2005</t>
  </si>
  <si>
    <t>Planowane umorzenia w roku 2006</t>
  </si>
  <si>
    <t>Planowne zaciągnięcie zobowiązań w roku 2006</t>
  </si>
  <si>
    <t>Ostateczna kwota zadłużenia</t>
  </si>
  <si>
    <t>Kwota spłat w roku 2006</t>
  </si>
  <si>
    <t>Kwota spłat w roku 2007</t>
  </si>
  <si>
    <t>Kwota spłat w roku 2008</t>
  </si>
  <si>
    <t>Kwota spłat w roku 2009</t>
  </si>
  <si>
    <t>Kwota spłat w roku 2010</t>
  </si>
  <si>
    <t>Kwota spłat w roku 2011</t>
  </si>
  <si>
    <t>Kwota spłat w roku 2012</t>
  </si>
  <si>
    <t>6=3-4+5</t>
  </si>
  <si>
    <t>E</t>
  </si>
  <si>
    <t>Zobowiązania wg tytułów dłużnych/E1+E2/</t>
  </si>
  <si>
    <t>E1</t>
  </si>
  <si>
    <t>Kredyty</t>
  </si>
  <si>
    <t>1.</t>
  </si>
  <si>
    <t>Kredyt zaciagnięty /Sala gimnastyczna/</t>
  </si>
  <si>
    <t>2.</t>
  </si>
  <si>
    <t>Kredyt zaciągnięy w roku 2002/Sala gimnastyczna/</t>
  </si>
  <si>
    <t>3.</t>
  </si>
  <si>
    <t>Kredyt  zaciągnięty w roku 2002/Dom Pomocy Społecznej/</t>
  </si>
  <si>
    <t xml:space="preserve"> </t>
  </si>
  <si>
    <t>4.</t>
  </si>
  <si>
    <t>Zagospodarowanie terenu - wykonanie boiska do koszykówki i piłki recznej oraz bieżni</t>
  </si>
  <si>
    <t>5.</t>
  </si>
  <si>
    <t>Kredyt do zaciągnięcia na Budowę Domu Pomocy Społecznej w Bogurzynie</t>
  </si>
  <si>
    <t>6.</t>
  </si>
  <si>
    <t>Kredyt na wydatki związane z zadaniami oświatowymi</t>
  </si>
  <si>
    <t>7.</t>
  </si>
  <si>
    <t>Kredyt na realizację zadania "Remonty w placówkach oświatowych"</t>
  </si>
  <si>
    <t>8.</t>
  </si>
  <si>
    <t>Wymiana stolarki okiennej w budynku Zespołu Szkół nr 3 w Mławie</t>
  </si>
  <si>
    <t>9.</t>
  </si>
  <si>
    <t>Kredyt na pokrycie deficytu /  wydatek -poręczenie/</t>
  </si>
  <si>
    <t>E2</t>
  </si>
  <si>
    <t>Pożyczki w tym:</t>
  </si>
  <si>
    <t>Na modernizację kotłowni w budynku internatu ZSZ nr 2 w Mławie</t>
  </si>
  <si>
    <t>Na modernizację kotłowni w ZS Nr 4</t>
  </si>
  <si>
    <t>Na modernizację kotłowni w PUP</t>
  </si>
  <si>
    <t>"Wymiana stolarki okiennej w budynku szkolnym-internacie zespołu Szkół nr 1 w mławie"okien</t>
  </si>
  <si>
    <t>Wymiana okien,drzwi i witryn zewnetrznych w budynku bursy szkolnej w Mławie</t>
  </si>
  <si>
    <t xml:space="preserve">Zakup samochodu strażackiego </t>
  </si>
  <si>
    <t>Wiceprzewodniczący Rady Powiatu Mławskiego</t>
  </si>
  <si>
    <t xml:space="preserve">                     Kazimierz Boćkowski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</si>
</sst>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00"/>
  </numFmts>
  <fonts count="10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9"/>
      <color indexed="8"/>
      <name val="Arial CE"/>
      <family val="0"/>
    </font>
    <font>
      <sz val="9"/>
      <name val="Arial"/>
      <family val="0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5" fillId="2" borderId="5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3" fontId="1" fillId="0" borderId="9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10" fontId="0" fillId="0" borderId="0" xfId="17" applyNumberForma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1" fillId="0" borderId="15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wrapText="1"/>
    </xf>
    <xf numFmtId="3" fontId="1" fillId="0" borderId="2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H24">
      <selection activeCell="J31" sqref="J31"/>
    </sheetView>
  </sheetViews>
  <sheetFormatPr defaultColWidth="9.00390625" defaultRowHeight="12.75"/>
  <cols>
    <col min="1" max="1" width="3.25390625" style="0" customWidth="1"/>
    <col min="2" max="2" width="52.75390625" style="0" customWidth="1"/>
    <col min="3" max="3" width="10.00390625" style="0" customWidth="1"/>
    <col min="4" max="5" width="8.75390625" style="0" customWidth="1"/>
    <col min="6" max="6" width="9.75390625" style="0" customWidth="1"/>
    <col min="7" max="7" width="9.625" style="0" customWidth="1"/>
    <col min="8" max="8" width="9.75390625" style="0" customWidth="1"/>
    <col min="9" max="9" width="9.875" style="0" customWidth="1"/>
    <col min="10" max="10" width="9.75390625" style="0" customWidth="1"/>
    <col min="11" max="11" width="10.00390625" style="0" customWidth="1"/>
    <col min="12" max="12" width="9.875" style="0" customWidth="1"/>
    <col min="13" max="13" width="9.75390625" style="0" customWidth="1"/>
    <col min="14" max="14" width="9.375" style="0" customWidth="1"/>
    <col min="15" max="15" width="8.875" style="0" customWidth="1"/>
    <col min="16" max="16" width="10.75390625" style="0" customWidth="1"/>
    <col min="17" max="17" width="5.25390625" style="0" customWidth="1"/>
  </cols>
  <sheetData>
    <row r="1" spans="1:17" ht="12.7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2"/>
      <c r="M1" s="2"/>
      <c r="N1" s="3"/>
      <c r="O1" s="2"/>
      <c r="Q1" s="4"/>
    </row>
    <row r="2" spans="1:17" ht="12.75">
      <c r="A2" s="5" t="s">
        <v>0</v>
      </c>
      <c r="B2" s="2"/>
      <c r="C2" s="2"/>
      <c r="D2" s="2"/>
      <c r="E2" s="2"/>
      <c r="F2" s="2"/>
      <c r="G2" s="2"/>
      <c r="H2" s="2"/>
      <c r="I2" s="2"/>
      <c r="J2" s="1"/>
      <c r="K2" s="6" t="s">
        <v>1</v>
      </c>
      <c r="L2" s="7"/>
      <c r="M2" s="7"/>
      <c r="N2" s="7"/>
      <c r="O2" s="1"/>
      <c r="Q2" s="4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1"/>
      <c r="K3" s="6" t="s">
        <v>2</v>
      </c>
      <c r="L3" s="7"/>
      <c r="M3" s="7"/>
      <c r="N3" s="7"/>
      <c r="O3" s="1"/>
      <c r="Q3" s="4"/>
    </row>
    <row r="4" spans="1:17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27" customHeight="1">
      <c r="A5" s="80" t="s">
        <v>3</v>
      </c>
      <c r="B5" s="81" t="s">
        <v>4</v>
      </c>
      <c r="C5" s="82"/>
      <c r="D5" s="82"/>
      <c r="E5" s="82"/>
      <c r="F5" s="83"/>
      <c r="G5" s="8">
        <v>2006</v>
      </c>
      <c r="H5" s="8">
        <v>2007</v>
      </c>
      <c r="I5" s="8">
        <v>2008</v>
      </c>
      <c r="J5" s="8">
        <v>2009</v>
      </c>
      <c r="K5" s="8">
        <v>2010</v>
      </c>
      <c r="L5" s="8">
        <v>2011</v>
      </c>
      <c r="M5" s="8">
        <v>2012</v>
      </c>
      <c r="N5" s="87" t="s">
        <v>5</v>
      </c>
      <c r="O5" s="87"/>
      <c r="P5" s="4"/>
      <c r="Q5" s="4"/>
    </row>
    <row r="6" spans="1:17" ht="21" customHeight="1">
      <c r="A6" s="80"/>
      <c r="B6" s="84"/>
      <c r="C6" s="85"/>
      <c r="D6" s="85"/>
      <c r="E6" s="85"/>
      <c r="F6" s="86"/>
      <c r="G6" s="9">
        <v>37760084</v>
      </c>
      <c r="H6" s="9">
        <v>39668543</v>
      </c>
      <c r="I6" s="9">
        <v>34678598.94219166</v>
      </c>
      <c r="J6" s="9">
        <v>35718956.91045741</v>
      </c>
      <c r="K6" s="9">
        <v>36790525.617771134</v>
      </c>
      <c r="L6" s="9">
        <v>37894241.38630427</v>
      </c>
      <c r="M6" s="9">
        <v>39031068.627893396</v>
      </c>
      <c r="N6" s="88" t="s">
        <v>6</v>
      </c>
      <c r="O6" s="88" t="s">
        <v>7</v>
      </c>
      <c r="P6" s="4"/>
      <c r="Q6" s="4"/>
    </row>
    <row r="7" spans="1:17" ht="79.5" customHeight="1" thickBot="1">
      <c r="A7" s="11"/>
      <c r="B7" s="12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89"/>
      <c r="O7" s="90"/>
      <c r="P7" s="4"/>
      <c r="Q7" s="4"/>
    </row>
    <row r="8" spans="1:17" ht="12.75" customHeight="1" thickBo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 t="s">
        <v>20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4"/>
      <c r="Q8" s="4"/>
    </row>
    <row r="9" spans="1:17" ht="16.5" customHeight="1" thickBot="1">
      <c r="A9" s="15" t="s">
        <v>21</v>
      </c>
      <c r="B9" s="16" t="s">
        <v>22</v>
      </c>
      <c r="C9" s="17">
        <f>C10+C20</f>
        <v>3789805</v>
      </c>
      <c r="D9" s="17">
        <f>D10+D20</f>
        <v>33960</v>
      </c>
      <c r="E9" s="17">
        <f>E10+E20</f>
        <v>179000</v>
      </c>
      <c r="F9" s="17">
        <f>C9-D9+E9</f>
        <v>3934845</v>
      </c>
      <c r="G9" s="17">
        <f aca="true" t="shared" si="0" ref="G9:N9">G10+G20</f>
        <v>816601</v>
      </c>
      <c r="H9" s="17">
        <f t="shared" si="0"/>
        <v>832400</v>
      </c>
      <c r="I9" s="17">
        <f t="shared" si="0"/>
        <v>609804</v>
      </c>
      <c r="J9" s="17">
        <f t="shared" si="0"/>
        <v>358942</v>
      </c>
      <c r="K9" s="17">
        <f t="shared" si="0"/>
        <v>347411</v>
      </c>
      <c r="L9" s="17">
        <f t="shared" si="0"/>
        <v>169411</v>
      </c>
      <c r="M9" s="17">
        <f t="shared" si="0"/>
        <v>133612</v>
      </c>
      <c r="N9" s="17">
        <f t="shared" si="0"/>
        <v>3118244</v>
      </c>
      <c r="O9" s="18">
        <f aca="true" t="shared" si="1" ref="O9:O26">N9/$G$6*100</f>
        <v>8.258043070031306</v>
      </c>
      <c r="P9" s="19"/>
      <c r="Q9" s="4"/>
    </row>
    <row r="10" spans="1:17" ht="16.5" customHeight="1" thickBot="1">
      <c r="A10" s="15" t="s">
        <v>23</v>
      </c>
      <c r="B10" s="16" t="s">
        <v>24</v>
      </c>
      <c r="C10" s="20">
        <f aca="true" t="shared" si="2" ref="C10:N10">SUM(C11:C19)</f>
        <v>3266874</v>
      </c>
      <c r="D10" s="20">
        <f t="shared" si="2"/>
        <v>0</v>
      </c>
      <c r="E10" s="20">
        <f t="shared" si="2"/>
        <v>179000</v>
      </c>
      <c r="F10" s="20">
        <f t="shared" si="2"/>
        <v>3445874</v>
      </c>
      <c r="G10" s="20">
        <f t="shared" si="2"/>
        <v>614121</v>
      </c>
      <c r="H10" s="20">
        <f t="shared" si="2"/>
        <v>649920</v>
      </c>
      <c r="I10" s="20">
        <f t="shared" si="2"/>
        <v>517324</v>
      </c>
      <c r="J10" s="20">
        <f t="shared" si="2"/>
        <v>347411</v>
      </c>
      <c r="K10" s="20">
        <f t="shared" si="2"/>
        <v>347411</v>
      </c>
      <c r="L10" s="20">
        <f t="shared" si="2"/>
        <v>169411</v>
      </c>
      <c r="M10" s="20">
        <f t="shared" si="2"/>
        <v>133612</v>
      </c>
      <c r="N10" s="20">
        <f t="shared" si="2"/>
        <v>2831753</v>
      </c>
      <c r="O10" s="18">
        <f t="shared" si="1"/>
        <v>7.499329185814312</v>
      </c>
      <c r="P10" s="19"/>
      <c r="Q10" s="4"/>
    </row>
    <row r="11" spans="1:18" ht="15" customHeight="1">
      <c r="A11" s="21" t="s">
        <v>25</v>
      </c>
      <c r="B11" s="22" t="s">
        <v>26</v>
      </c>
      <c r="C11" s="23">
        <v>760000</v>
      </c>
      <c r="D11" s="23"/>
      <c r="E11" s="24">
        <v>0</v>
      </c>
      <c r="F11" s="23">
        <f aca="true" t="shared" si="3" ref="F11:F19">C11-D11+E11</f>
        <v>760000</v>
      </c>
      <c r="G11" s="23">
        <v>152000</v>
      </c>
      <c r="H11" s="25">
        <v>152000</v>
      </c>
      <c r="I11" s="23">
        <v>152000</v>
      </c>
      <c r="J11" s="23">
        <v>152000</v>
      </c>
      <c r="K11" s="23">
        <v>152000</v>
      </c>
      <c r="L11" s="23">
        <v>0</v>
      </c>
      <c r="M11" s="23">
        <v>0</v>
      </c>
      <c r="N11" s="24">
        <f aca="true" t="shared" si="4" ref="N11:N19">F11-G11</f>
        <v>608000</v>
      </c>
      <c r="O11" s="26">
        <f t="shared" si="1"/>
        <v>1.6101659095885483</v>
      </c>
      <c r="P11" s="4"/>
      <c r="Q11" s="4"/>
      <c r="R11" s="27"/>
    </row>
    <row r="12" spans="1:17" ht="19.5" customHeight="1">
      <c r="A12" s="28" t="s">
        <v>27</v>
      </c>
      <c r="B12" s="29" t="s">
        <v>28</v>
      </c>
      <c r="C12" s="30">
        <v>935278</v>
      </c>
      <c r="D12" s="30"/>
      <c r="E12" s="31">
        <v>0</v>
      </c>
      <c r="F12" s="23">
        <f t="shared" si="3"/>
        <v>935278</v>
      </c>
      <c r="G12" s="30">
        <v>133611</v>
      </c>
      <c r="H12" s="30">
        <v>133611</v>
      </c>
      <c r="I12" s="30">
        <v>133611</v>
      </c>
      <c r="J12" s="30">
        <v>133611</v>
      </c>
      <c r="K12" s="30">
        <v>133611</v>
      </c>
      <c r="L12" s="30">
        <v>133611</v>
      </c>
      <c r="M12" s="30">
        <v>133612</v>
      </c>
      <c r="N12" s="24">
        <f t="shared" si="4"/>
        <v>801667</v>
      </c>
      <c r="O12" s="32">
        <f t="shared" si="1"/>
        <v>2.123054069477176</v>
      </c>
      <c r="P12" s="4"/>
      <c r="Q12" s="4"/>
    </row>
    <row r="13" spans="1:17" ht="16.5" customHeight="1">
      <c r="A13" s="28" t="s">
        <v>29</v>
      </c>
      <c r="B13" s="29" t="s">
        <v>30</v>
      </c>
      <c r="C13" s="30">
        <v>170000</v>
      </c>
      <c r="D13" s="30"/>
      <c r="E13" s="31">
        <v>0</v>
      </c>
      <c r="F13" s="23">
        <f t="shared" si="3"/>
        <v>170000</v>
      </c>
      <c r="G13" s="30">
        <v>85000</v>
      </c>
      <c r="H13" s="33">
        <v>85000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24">
        <f t="shared" si="4"/>
        <v>85000</v>
      </c>
      <c r="O13" s="32">
        <f t="shared" si="1"/>
        <v>0.22510543143918854</v>
      </c>
      <c r="P13" s="4" t="s">
        <v>31</v>
      </c>
      <c r="Q13" s="4"/>
    </row>
    <row r="14" spans="1:17" ht="26.25" customHeight="1">
      <c r="A14" s="28" t="s">
        <v>32</v>
      </c>
      <c r="B14" s="34" t="s">
        <v>33</v>
      </c>
      <c r="C14" s="30">
        <v>90227</v>
      </c>
      <c r="D14" s="35"/>
      <c r="E14" s="31">
        <v>0</v>
      </c>
      <c r="F14" s="23">
        <f t="shared" si="3"/>
        <v>90227</v>
      </c>
      <c r="G14" s="35">
        <v>45114</v>
      </c>
      <c r="H14" s="36">
        <v>45113</v>
      </c>
      <c r="I14" s="37">
        <v>0</v>
      </c>
      <c r="J14" s="37">
        <v>0</v>
      </c>
      <c r="K14" s="37">
        <v>0</v>
      </c>
      <c r="L14" s="37"/>
      <c r="M14" s="37">
        <v>0</v>
      </c>
      <c r="N14" s="24">
        <f t="shared" si="4"/>
        <v>45113</v>
      </c>
      <c r="O14" s="32">
        <f t="shared" si="1"/>
        <v>0.11947272151195426</v>
      </c>
      <c r="P14" s="4"/>
      <c r="Q14" s="4"/>
    </row>
    <row r="15" spans="1:17" ht="25.5" customHeight="1">
      <c r="A15" s="28" t="s">
        <v>34</v>
      </c>
      <c r="B15" s="34" t="s">
        <v>35</v>
      </c>
      <c r="C15" s="30">
        <v>214705</v>
      </c>
      <c r="D15" s="35"/>
      <c r="E15" s="38">
        <v>0</v>
      </c>
      <c r="F15" s="23">
        <f t="shared" si="3"/>
        <v>214705</v>
      </c>
      <c r="G15" s="35">
        <v>72396</v>
      </c>
      <c r="H15" s="36">
        <v>72396</v>
      </c>
      <c r="I15" s="37">
        <v>69913</v>
      </c>
      <c r="J15" s="37">
        <v>0</v>
      </c>
      <c r="K15" s="37">
        <v>0</v>
      </c>
      <c r="L15" s="37"/>
      <c r="M15" s="37">
        <v>0</v>
      </c>
      <c r="N15" s="24">
        <f t="shared" si="4"/>
        <v>142309</v>
      </c>
      <c r="O15" s="32">
        <f t="shared" si="1"/>
        <v>0.37687680991387623</v>
      </c>
      <c r="P15" s="4"/>
      <c r="Q15" s="4"/>
    </row>
    <row r="16" spans="1:17" ht="15" customHeight="1">
      <c r="A16" s="28" t="s">
        <v>36</v>
      </c>
      <c r="B16" s="34" t="s">
        <v>37</v>
      </c>
      <c r="C16" s="30">
        <v>300000</v>
      </c>
      <c r="D16" s="35"/>
      <c r="E16" s="31">
        <v>0</v>
      </c>
      <c r="F16" s="23">
        <f t="shared" si="3"/>
        <v>300000</v>
      </c>
      <c r="G16" s="35">
        <v>100000</v>
      </c>
      <c r="H16" s="36">
        <v>100000</v>
      </c>
      <c r="I16" s="37">
        <v>100000</v>
      </c>
      <c r="J16" s="37">
        <v>0</v>
      </c>
      <c r="K16" s="37">
        <v>0</v>
      </c>
      <c r="L16" s="37">
        <v>0</v>
      </c>
      <c r="M16" s="37">
        <v>0</v>
      </c>
      <c r="N16" s="24">
        <f t="shared" si="4"/>
        <v>200000</v>
      </c>
      <c r="O16" s="32">
        <f t="shared" si="1"/>
        <v>0.5296598386804436</v>
      </c>
      <c r="P16" s="4"/>
      <c r="Q16" s="4"/>
    </row>
    <row r="17" spans="1:17" ht="25.5" customHeight="1">
      <c r="A17" s="28" t="s">
        <v>38</v>
      </c>
      <c r="B17" s="34" t="s">
        <v>39</v>
      </c>
      <c r="C17" s="30">
        <v>0</v>
      </c>
      <c r="D17" s="35"/>
      <c r="E17" s="31">
        <v>179000</v>
      </c>
      <c r="F17" s="23">
        <f t="shared" si="3"/>
        <v>179000</v>
      </c>
      <c r="G17" s="35">
        <v>0</v>
      </c>
      <c r="H17" s="36">
        <v>35800</v>
      </c>
      <c r="I17" s="36">
        <v>35800</v>
      </c>
      <c r="J17" s="36">
        <v>35800</v>
      </c>
      <c r="K17" s="36">
        <v>35800</v>
      </c>
      <c r="L17" s="36">
        <v>35800</v>
      </c>
      <c r="M17" s="37">
        <v>0</v>
      </c>
      <c r="N17" s="24">
        <f t="shared" si="4"/>
        <v>179000</v>
      </c>
      <c r="O17" s="32">
        <f t="shared" si="1"/>
        <v>0.474045555618997</v>
      </c>
      <c r="P17" s="4"/>
      <c r="Q17" s="4"/>
    </row>
    <row r="18" spans="1:17" ht="19.5" customHeight="1">
      <c r="A18" s="28" t="s">
        <v>40</v>
      </c>
      <c r="B18" s="39" t="s">
        <v>41</v>
      </c>
      <c r="C18" s="40">
        <v>130000</v>
      </c>
      <c r="D18" s="41"/>
      <c r="E18" s="42"/>
      <c r="F18" s="23">
        <f t="shared" si="3"/>
        <v>130000</v>
      </c>
      <c r="G18" s="40">
        <v>26000</v>
      </c>
      <c r="H18" s="40">
        <v>26000</v>
      </c>
      <c r="I18" s="40">
        <v>26000</v>
      </c>
      <c r="J18" s="40">
        <v>26000</v>
      </c>
      <c r="K18" s="40">
        <v>26000</v>
      </c>
      <c r="L18" s="40"/>
      <c r="M18" s="40"/>
      <c r="N18" s="24">
        <f t="shared" si="4"/>
        <v>104000</v>
      </c>
      <c r="O18" s="32">
        <f t="shared" si="1"/>
        <v>0.2754231161138307</v>
      </c>
      <c r="P18" s="4"/>
      <c r="Q18" s="4"/>
    </row>
    <row r="19" spans="1:17" ht="15.75" customHeight="1" thickBot="1">
      <c r="A19" s="28" t="s">
        <v>42</v>
      </c>
      <c r="B19" s="34" t="s">
        <v>43</v>
      </c>
      <c r="C19" s="43">
        <v>666664</v>
      </c>
      <c r="D19" s="37"/>
      <c r="E19" s="44">
        <v>0</v>
      </c>
      <c r="F19" s="23">
        <f t="shared" si="3"/>
        <v>666664</v>
      </c>
      <c r="G19" s="37">
        <v>0</v>
      </c>
      <c r="H19" s="36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45">
        <f t="shared" si="4"/>
        <v>666664</v>
      </c>
      <c r="O19" s="46">
        <f t="shared" si="1"/>
        <v>1.7655257334702963</v>
      </c>
      <c r="P19" s="4"/>
      <c r="Q19" s="4"/>
    </row>
    <row r="20" spans="1:17" ht="17.25" customHeight="1" thickBot="1">
      <c r="A20" s="47" t="s">
        <v>44</v>
      </c>
      <c r="B20" s="48" t="s">
        <v>45</v>
      </c>
      <c r="C20" s="49">
        <f aca="true" t="shared" si="5" ref="C20:N20">SUM(C21:C26)</f>
        <v>522931</v>
      </c>
      <c r="D20" s="49">
        <f t="shared" si="5"/>
        <v>33960</v>
      </c>
      <c r="E20" s="49">
        <f t="shared" si="5"/>
        <v>0</v>
      </c>
      <c r="F20" s="49">
        <f t="shared" si="5"/>
        <v>488971</v>
      </c>
      <c r="G20" s="49">
        <f t="shared" si="5"/>
        <v>202480</v>
      </c>
      <c r="H20" s="49">
        <f t="shared" si="5"/>
        <v>182480</v>
      </c>
      <c r="I20" s="49">
        <f t="shared" si="5"/>
        <v>92480</v>
      </c>
      <c r="J20" s="49">
        <f t="shared" si="5"/>
        <v>11531</v>
      </c>
      <c r="K20" s="49">
        <f t="shared" si="5"/>
        <v>0</v>
      </c>
      <c r="L20" s="49">
        <f t="shared" si="5"/>
        <v>0</v>
      </c>
      <c r="M20" s="49">
        <f t="shared" si="5"/>
        <v>0</v>
      </c>
      <c r="N20" s="49">
        <f t="shared" si="5"/>
        <v>286491</v>
      </c>
      <c r="O20" s="18">
        <f t="shared" si="1"/>
        <v>0.7587138842169948</v>
      </c>
      <c r="P20" s="4"/>
      <c r="Q20" s="4"/>
    </row>
    <row r="21" spans="1:17" ht="15" customHeight="1">
      <c r="A21" s="50">
        <v>1</v>
      </c>
      <c r="B21" s="51" t="s">
        <v>46</v>
      </c>
      <c r="C21" s="52">
        <v>33960</v>
      </c>
      <c r="D21" s="52">
        <v>33960</v>
      </c>
      <c r="E21" s="45">
        <v>0</v>
      </c>
      <c r="F21" s="23">
        <f aca="true" t="shared" si="6" ref="F21:F26">C21-D21+E21</f>
        <v>0</v>
      </c>
      <c r="G21" s="53">
        <v>0</v>
      </c>
      <c r="H21" s="53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24">
        <f aca="true" t="shared" si="7" ref="N21:N26">F21-G21</f>
        <v>0</v>
      </c>
      <c r="O21" s="26">
        <f t="shared" si="1"/>
        <v>0</v>
      </c>
      <c r="P21" s="4"/>
      <c r="Q21" s="4"/>
    </row>
    <row r="22" spans="1:17" ht="14.25" customHeight="1">
      <c r="A22" s="50">
        <v>2</v>
      </c>
      <c r="B22" s="54" t="s">
        <v>47</v>
      </c>
      <c r="C22" s="35">
        <v>55140</v>
      </c>
      <c r="D22" s="55"/>
      <c r="E22" s="44">
        <v>0</v>
      </c>
      <c r="F22" s="23">
        <f t="shared" si="6"/>
        <v>55140</v>
      </c>
      <c r="G22" s="56">
        <v>18380</v>
      </c>
      <c r="H22" s="56">
        <v>18380</v>
      </c>
      <c r="I22" s="56">
        <v>18380</v>
      </c>
      <c r="J22" s="37">
        <v>0</v>
      </c>
      <c r="K22" s="37">
        <v>0</v>
      </c>
      <c r="L22" s="37">
        <v>0</v>
      </c>
      <c r="M22" s="37">
        <v>0</v>
      </c>
      <c r="N22" s="24">
        <f t="shared" si="7"/>
        <v>36760</v>
      </c>
      <c r="O22" s="32">
        <f t="shared" si="1"/>
        <v>0.09735147834946555</v>
      </c>
      <c r="P22" s="4"/>
      <c r="Q22" s="4"/>
    </row>
    <row r="23" spans="1:17" ht="14.25" customHeight="1">
      <c r="A23" s="50">
        <v>3</v>
      </c>
      <c r="B23" s="57" t="s">
        <v>48</v>
      </c>
      <c r="C23" s="40">
        <v>46631</v>
      </c>
      <c r="D23" s="58"/>
      <c r="E23" s="42">
        <v>0</v>
      </c>
      <c r="F23" s="23">
        <f t="shared" si="6"/>
        <v>46631</v>
      </c>
      <c r="G23" s="40">
        <v>11700</v>
      </c>
      <c r="H23" s="40">
        <v>11700</v>
      </c>
      <c r="I23" s="40">
        <v>11700</v>
      </c>
      <c r="J23" s="40">
        <v>11531</v>
      </c>
      <c r="K23" s="41">
        <v>0</v>
      </c>
      <c r="L23" s="41">
        <v>0</v>
      </c>
      <c r="M23" s="41">
        <v>0</v>
      </c>
      <c r="N23" s="24">
        <f t="shared" si="7"/>
        <v>34931</v>
      </c>
      <c r="O23" s="32">
        <f t="shared" si="1"/>
        <v>0.09250773912473288</v>
      </c>
      <c r="P23" s="4"/>
      <c r="Q23" s="4"/>
    </row>
    <row r="24" spans="1:15" ht="24.75" customHeight="1">
      <c r="A24" s="50">
        <v>4</v>
      </c>
      <c r="B24" s="29" t="s">
        <v>49</v>
      </c>
      <c r="C24" s="40">
        <v>117000</v>
      </c>
      <c r="D24" s="58"/>
      <c r="E24" s="42">
        <v>0</v>
      </c>
      <c r="F24" s="23">
        <f t="shared" si="6"/>
        <v>117000</v>
      </c>
      <c r="G24" s="40">
        <v>39000</v>
      </c>
      <c r="H24" s="40">
        <v>39000</v>
      </c>
      <c r="I24" s="40">
        <v>39000</v>
      </c>
      <c r="J24" s="40">
        <v>0</v>
      </c>
      <c r="K24" s="41">
        <v>0</v>
      </c>
      <c r="L24" s="41">
        <v>0</v>
      </c>
      <c r="M24" s="41">
        <v>0</v>
      </c>
      <c r="N24" s="24">
        <f t="shared" si="7"/>
        <v>78000</v>
      </c>
      <c r="O24" s="32">
        <f t="shared" si="1"/>
        <v>0.206567337085373</v>
      </c>
    </row>
    <row r="25" spans="1:15" ht="24.75" customHeight="1">
      <c r="A25" s="50">
        <v>5</v>
      </c>
      <c r="B25" s="59" t="s">
        <v>50</v>
      </c>
      <c r="C25" s="60">
        <v>70200</v>
      </c>
      <c r="D25" s="61"/>
      <c r="E25" s="62">
        <v>0</v>
      </c>
      <c r="F25" s="23">
        <f t="shared" si="6"/>
        <v>70200</v>
      </c>
      <c r="G25" s="60">
        <v>23400</v>
      </c>
      <c r="H25" s="60">
        <v>23400</v>
      </c>
      <c r="I25" s="60">
        <v>23400</v>
      </c>
      <c r="J25" s="60">
        <v>0</v>
      </c>
      <c r="K25" s="63">
        <v>0</v>
      </c>
      <c r="L25" s="63">
        <v>0</v>
      </c>
      <c r="M25" s="63">
        <v>0</v>
      </c>
      <c r="N25" s="24">
        <f t="shared" si="7"/>
        <v>46800</v>
      </c>
      <c r="O25" s="32">
        <f t="shared" si="1"/>
        <v>0.12394040225122381</v>
      </c>
    </row>
    <row r="26" spans="1:15" ht="15" customHeight="1">
      <c r="A26" s="50">
        <v>6</v>
      </c>
      <c r="B26" s="64" t="s">
        <v>51</v>
      </c>
      <c r="C26" s="40">
        <v>200000</v>
      </c>
      <c r="D26" s="41"/>
      <c r="E26" s="42">
        <v>0</v>
      </c>
      <c r="F26" s="23">
        <f t="shared" si="6"/>
        <v>200000</v>
      </c>
      <c r="G26" s="40">
        <v>110000</v>
      </c>
      <c r="H26" s="40">
        <v>90000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24">
        <f t="shared" si="7"/>
        <v>90000</v>
      </c>
      <c r="O26" s="32">
        <f t="shared" si="1"/>
        <v>0.23834692740619962</v>
      </c>
    </row>
    <row r="27" spans="1:17" ht="12.75" customHeight="1">
      <c r="A27" s="2"/>
      <c r="B27" s="65"/>
      <c r="C27" s="2"/>
      <c r="D27" s="2"/>
      <c r="E27" s="2"/>
      <c r="F27" s="2"/>
      <c r="G27" s="2"/>
      <c r="H27" s="79"/>
      <c r="I27" s="79"/>
      <c r="J27" s="79"/>
      <c r="K27" s="79"/>
      <c r="L27" s="66"/>
      <c r="M27" s="66"/>
      <c r="N27" s="66"/>
      <c r="O27" s="66"/>
      <c r="P27" s="4"/>
      <c r="Q27" s="4"/>
    </row>
    <row r="28" spans="1:17" ht="15" customHeight="1">
      <c r="A28" s="1"/>
      <c r="B28" s="67"/>
      <c r="C28" s="67"/>
      <c r="D28" s="67"/>
      <c r="E28" s="67"/>
      <c r="F28" s="67"/>
      <c r="G28" s="68"/>
      <c r="H28" s="69"/>
      <c r="I28" s="69"/>
      <c r="J28" s="70"/>
      <c r="K28" s="70"/>
      <c r="L28" s="69"/>
      <c r="M28" s="69"/>
      <c r="N28" s="1"/>
      <c r="O28" s="1"/>
      <c r="P28" s="71"/>
      <c r="Q28" s="71"/>
    </row>
    <row r="29" spans="1:17" ht="15" customHeight="1">
      <c r="A29" s="2"/>
      <c r="B29" s="2"/>
      <c r="C29" s="2"/>
      <c r="D29" s="2"/>
      <c r="E29" s="2"/>
      <c r="F29" s="2"/>
      <c r="G29" s="72"/>
      <c r="H29" s="73"/>
      <c r="I29" s="73"/>
      <c r="J29" s="74" t="s">
        <v>52</v>
      </c>
      <c r="K29" s="74"/>
      <c r="L29" s="75"/>
      <c r="M29" s="75"/>
      <c r="N29" s="75"/>
      <c r="O29" s="71"/>
      <c r="Q29" s="71"/>
    </row>
    <row r="30" spans="1:17" ht="24.75" customHeight="1">
      <c r="A30" s="2"/>
      <c r="B30" s="2"/>
      <c r="C30" s="2"/>
      <c r="D30" s="2"/>
      <c r="E30" s="2"/>
      <c r="F30" s="2"/>
      <c r="G30" s="1"/>
      <c r="H30" s="1"/>
      <c r="I30" s="69"/>
      <c r="J30" s="74" t="s">
        <v>53</v>
      </c>
      <c r="K30" s="74"/>
      <c r="L30" s="75"/>
      <c r="M30" s="75"/>
      <c r="N30" s="75"/>
      <c r="O30" s="1"/>
      <c r="P30" s="71"/>
      <c r="Q30" s="71"/>
    </row>
    <row r="31" spans="1:17" ht="14.25" customHeight="1">
      <c r="A31" s="71"/>
      <c r="B31" s="71"/>
      <c r="C31" s="71"/>
      <c r="D31" s="71"/>
      <c r="E31" s="71"/>
      <c r="F31" s="71"/>
      <c r="I31" s="76"/>
      <c r="J31" s="74"/>
      <c r="K31" s="74"/>
      <c r="L31" s="76"/>
      <c r="M31" s="76"/>
      <c r="P31" s="71"/>
      <c r="Q31" s="71"/>
    </row>
    <row r="32" spans="1:17" ht="17.25" customHeight="1">
      <c r="A32" s="71"/>
      <c r="B32" s="71"/>
      <c r="C32" s="71"/>
      <c r="D32" s="71"/>
      <c r="E32" s="71"/>
      <c r="F32" s="71"/>
      <c r="J32" s="74"/>
      <c r="K32" s="74"/>
      <c r="P32" s="71"/>
      <c r="Q32" s="71"/>
    </row>
    <row r="33" spans="1:17" ht="13.5" customHeight="1">
      <c r="A33" s="71"/>
      <c r="B33" s="71"/>
      <c r="C33" s="71"/>
      <c r="D33" s="71"/>
      <c r="E33" s="71"/>
      <c r="F33" s="71"/>
      <c r="J33" s="74"/>
      <c r="K33" s="74"/>
      <c r="P33" s="71"/>
      <c r="Q33" s="71"/>
    </row>
    <row r="34" spans="1:14" ht="12.75">
      <c r="A34" s="71"/>
      <c r="K34" s="77"/>
      <c r="L34" s="77"/>
      <c r="M34" s="77"/>
      <c r="N34" s="77"/>
    </row>
    <row r="35" spans="11:15" ht="12.75">
      <c r="K35" s="78"/>
      <c r="L35" s="78"/>
      <c r="M35" s="78"/>
      <c r="N35" s="78"/>
      <c r="O35" s="71"/>
    </row>
    <row r="36" spans="1:15" ht="12.75">
      <c r="A36" s="71"/>
      <c r="B36" s="71"/>
      <c r="C36" s="71"/>
      <c r="D36" s="71"/>
      <c r="E36" s="71"/>
      <c r="F36" s="71"/>
      <c r="K36" s="78"/>
      <c r="L36" s="78"/>
      <c r="M36" s="78"/>
      <c r="N36" s="78"/>
      <c r="O36" s="71"/>
    </row>
    <row r="37" spans="1:14" ht="12.75">
      <c r="A37" s="71"/>
      <c r="B37" s="71"/>
      <c r="C37" s="71"/>
      <c r="D37" s="71"/>
      <c r="E37" s="71"/>
      <c r="F37" s="71"/>
      <c r="G37" s="78"/>
      <c r="H37" s="78"/>
      <c r="I37" s="77"/>
      <c r="J37" s="77"/>
      <c r="K37" s="77"/>
      <c r="L37" s="77"/>
      <c r="M37" s="77"/>
      <c r="N37" s="77"/>
    </row>
    <row r="38" spans="1:14" ht="12.75">
      <c r="A38" s="71"/>
      <c r="G38" s="77"/>
      <c r="H38" s="77"/>
      <c r="I38" s="77"/>
      <c r="J38" s="77"/>
      <c r="K38" s="77"/>
      <c r="L38" s="77"/>
      <c r="M38" s="77"/>
      <c r="N38" s="77"/>
    </row>
    <row r="39" spans="7:14" ht="12.75">
      <c r="G39" s="77"/>
      <c r="H39" s="77"/>
      <c r="I39" s="77"/>
      <c r="J39" s="77"/>
      <c r="K39" s="77"/>
      <c r="L39" s="77"/>
      <c r="M39" s="77"/>
      <c r="N39" s="77"/>
    </row>
    <row r="40" spans="7:14" ht="12.75">
      <c r="G40" s="77"/>
      <c r="H40" s="77"/>
      <c r="I40" s="77"/>
      <c r="J40" s="77"/>
      <c r="K40" s="77"/>
      <c r="L40" s="77"/>
      <c r="M40" s="77"/>
      <c r="N40" s="77"/>
    </row>
    <row r="41" spans="7:14" ht="12.75">
      <c r="G41" s="77"/>
      <c r="H41" s="77"/>
      <c r="I41" s="77"/>
      <c r="J41" s="77"/>
      <c r="K41" s="77"/>
      <c r="L41" s="77"/>
      <c r="M41" s="77"/>
      <c r="N41" s="77"/>
    </row>
    <row r="42" spans="7:14" ht="12.75">
      <c r="G42" s="77"/>
      <c r="H42" s="77"/>
      <c r="I42" s="77"/>
      <c r="J42" s="77"/>
      <c r="K42" s="77"/>
      <c r="L42" s="77"/>
      <c r="M42" s="77"/>
      <c r="N42" s="77"/>
    </row>
    <row r="43" spans="7:14" ht="12.75">
      <c r="G43" s="77"/>
      <c r="H43" s="77"/>
      <c r="I43" s="77"/>
      <c r="J43" s="77"/>
      <c r="K43" s="77"/>
      <c r="L43" s="77"/>
      <c r="M43" s="77"/>
      <c r="N43" s="77"/>
    </row>
    <row r="44" spans="7:14" ht="12.75">
      <c r="G44" s="77"/>
      <c r="H44" s="77"/>
      <c r="I44" s="77"/>
      <c r="J44" s="77"/>
      <c r="K44" s="77"/>
      <c r="L44" s="77"/>
      <c r="M44" s="77"/>
      <c r="N44" s="77"/>
    </row>
  </sheetData>
  <mergeCells count="6">
    <mergeCell ref="H27:K27"/>
    <mergeCell ref="A5:A6"/>
    <mergeCell ref="B5:F6"/>
    <mergeCell ref="N5:O5"/>
    <mergeCell ref="N6:N7"/>
    <mergeCell ref="O6:O7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2005-12-02T12:57:13Z</dcterms:created>
  <dcterms:modified xsi:type="dcterms:W3CDTF">2006-01-17T10:09:08Z</dcterms:modified>
  <cp:category/>
  <cp:version/>
  <cp:contentType/>
  <cp:contentStatus/>
</cp:coreProperties>
</file>