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80" windowHeight="5820" activeTab="0"/>
  </bookViews>
  <sheets>
    <sheet name="Wydatki rzadowe 2006" sheetId="1" r:id="rId1"/>
  </sheets>
  <externalReferences>
    <externalReference r:id="rId4"/>
  </externalReferences>
  <definedNames>
    <definedName name="_xlnm.Print_Area" localSheetId="0">'Wydatki rzadowe 2006'!#REF!</definedName>
  </definedNames>
  <calcPr fullCalcOnLoad="1"/>
</workbook>
</file>

<file path=xl/sharedStrings.xml><?xml version="1.0" encoding="utf-8"?>
<sst xmlns="http://schemas.openxmlformats.org/spreadsheetml/2006/main" count="173" uniqueCount="113">
  <si>
    <t>Załącznik nr 2a  do Uchwały</t>
  </si>
  <si>
    <t>Wydatki na zadania z zakresu administracji rządowej na 2006 rok</t>
  </si>
  <si>
    <t>Rady Powiatu Mławskiego</t>
  </si>
  <si>
    <t>Nr.…......../2005 z dnia...…….... 2005 r.</t>
  </si>
  <si>
    <t>Nazwa jednostki - zadania</t>
  </si>
  <si>
    <t>Klasyfikacja budżetowa</t>
  </si>
  <si>
    <t xml:space="preserve">Wydatki </t>
  </si>
  <si>
    <t>majątkowe</t>
  </si>
  <si>
    <t>Dział</t>
  </si>
  <si>
    <t>Rozdział</t>
  </si>
  <si>
    <t>Paragraf</t>
  </si>
  <si>
    <t>Ogółem /6+11/</t>
  </si>
  <si>
    <t>bieżace</t>
  </si>
  <si>
    <t>Razem</t>
  </si>
  <si>
    <t>w    tym:</t>
  </si>
  <si>
    <t>wynagrodzenia i pochodne</t>
  </si>
  <si>
    <t>Dotacje</t>
  </si>
  <si>
    <t>obsługa długu</t>
  </si>
  <si>
    <t>z tytułu udzielonych poręczeń i gwarancji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</si>
  <si>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</si>
  <si>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</si>
  <si>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</si>
  <si>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</si>
  <si>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</si>
  <si>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</si>
  <si>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 xml:space="preserve">Gospodarka mieszkaniowa </t>
  </si>
  <si>
    <t>700</t>
  </si>
  <si>
    <t>Gospodarka gruntami i nieruchomościami</t>
  </si>
  <si>
    <t>70005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</si>
  <si>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</si>
  <si>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</si>
  <si>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</si>
  <si>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</si>
  <si>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</si>
  <si>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</si>
  <si>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</si>
  <si>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</si>
  <si>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pracowników</t>
  </si>
  <si>
    <t>4010</t>
  </si>
  <si>
    <t>Wynagrodzenia osobowe członków korpusu służby cywilnej</t>
  </si>
  <si>
    <t>4020</t>
  </si>
  <si>
    <t>Dodatkowe wynagrodzenie roczne</t>
  </si>
  <si>
    <t>4040</t>
  </si>
  <si>
    <t>Składki na ubezpieczenia społeczne</t>
  </si>
  <si>
    <t>4110</t>
  </si>
  <si>
    <t>Składki na Fundusz Pracy</t>
  </si>
  <si>
    <t>4120</t>
  </si>
  <si>
    <t>Zakup materiałów i wyposażenia</t>
  </si>
  <si>
    <t>4210</t>
  </si>
  <si>
    <t>Podróże służbowe krajowe</t>
  </si>
  <si>
    <t>4410</t>
  </si>
  <si>
    <t>Odpisy na zakładowy fundusz świadczeń socjalnych</t>
  </si>
  <si>
    <t>4440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</si>
  <si>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</si>
  <si>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</si>
  <si>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</si>
  <si>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</si>
  <si>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</si>
  <si>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</si>
  <si>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Komisje poborowe</t>
  </si>
  <si>
    <t>75045</t>
  </si>
  <si>
    <t>Wynagrodzenia bezosobowe</t>
  </si>
  <si>
    <t>4170</t>
  </si>
  <si>
    <t>Bezpieczeństwo publiczne i ochrona przeciwpożarowa</t>
  </si>
  <si>
    <t>754</t>
  </si>
  <si>
    <t>Komendy powiatowe                            Państwowej Straży Pożarnej</t>
  </si>
  <si>
    <t>75411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</si>
  <si>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</si>
  <si>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</si>
  <si>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</si>
  <si>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</si>
  <si>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</si>
  <si>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</si>
  <si>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leków, materiałów medycznych</t>
  </si>
  <si>
    <t>4230</t>
  </si>
  <si>
    <t>Zakup pomocy naukowych, dydaktycznych i książek</t>
  </si>
  <si>
    <t>4240</t>
  </si>
  <si>
    <t>Zakup energii</t>
  </si>
  <si>
    <t>Zakup usług remontowych</t>
  </si>
  <si>
    <t>Zakup usług zdrowotnych</t>
  </si>
  <si>
    <t>4280</t>
  </si>
  <si>
    <t>Opłaty za usługi internetowe</t>
  </si>
  <si>
    <t>4350</t>
  </si>
  <si>
    <t>Różne opłaty i składki</t>
  </si>
  <si>
    <t>4430</t>
  </si>
  <si>
    <t>Podatek od nieruchomości</t>
  </si>
  <si>
    <t>4480</t>
  </si>
  <si>
    <t>Opłaty na rzecz budżetów j.s.t.</t>
  </si>
  <si>
    <t>4520</t>
  </si>
  <si>
    <t>Obrona cywilna</t>
  </si>
  <si>
    <t>75414</t>
  </si>
  <si>
    <t>Ochrona zdrowia</t>
  </si>
  <si>
    <t>851</t>
  </si>
  <si>
    <t xml:space="preserve">Składki na ubezp.zdrowotne oraz świadczenia dla osób nie objętych obowiązkiem ubezpieczenia zdrowotnego </t>
  </si>
  <si>
    <t>85156</t>
  </si>
  <si>
    <t>Składki na ubezpieczenia zdrowotne</t>
  </si>
  <si>
    <t>4130</t>
  </si>
  <si>
    <t>Pomoc społeczna</t>
  </si>
  <si>
    <t>852</t>
  </si>
  <si>
    <t xml:space="preserve">Ośrodki wsparcia </t>
  </si>
  <si>
    <t>85203</t>
  </si>
  <si>
    <t>Składki na ubezp.społeczne</t>
  </si>
  <si>
    <t>Odpisy na ZFŚS</t>
  </si>
  <si>
    <t>4220</t>
  </si>
  <si>
    <t>4260</t>
  </si>
  <si>
    <t>4270</t>
  </si>
  <si>
    <t>Pozostałe zadania w zakresie polityki społecznej</t>
  </si>
  <si>
    <t>853</t>
  </si>
  <si>
    <t>Zespoły do spraw orzekania                    o niepełnosprawności</t>
  </si>
  <si>
    <t>85321</t>
  </si>
  <si>
    <t>Ogółem wydatki</t>
  </si>
  <si>
    <t>Wiceprzewodniczący Rady Powiatu Mławskiego</t>
  </si>
  <si>
    <t xml:space="preserve">                     Kazimierz Boćkowski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</si>
</sst>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name val="Arial CE"/>
      <family val="2"/>
    </font>
    <font>
      <sz val="10"/>
      <name val="Arial CE"/>
      <family val="0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name val="Arial CE"/>
      <family val="2"/>
    </font>
    <font>
      <sz val="11"/>
      <color indexed="8"/>
      <name val="Arial CE"/>
      <family val="2"/>
    </font>
    <font>
      <i/>
      <sz val="12"/>
      <color indexed="8"/>
      <name val="Arial CE"/>
      <family val="2"/>
    </font>
    <font>
      <i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8"/>
      </left>
      <right style="medium"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8"/>
      </left>
      <right style="medium">
        <color indexed="8"/>
      </right>
      <top style="medium"/>
      <bottom>
        <color indexed="63"/>
      </bottom>
    </border>
    <border>
      <left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medium"/>
      <top style="thin">
        <color indexed="8"/>
      </top>
      <bottom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8"/>
      </right>
      <top>
        <color indexed="63"/>
      </top>
      <bottom style="medium"/>
    </border>
    <border>
      <left style="medium">
        <color indexed="8"/>
      </left>
      <right>
        <color indexed="8"/>
      </right>
      <top>
        <color indexed="63"/>
      </top>
      <bottom style="medium"/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Alignment="1">
      <alignment horizontal="center" wrapText="1"/>
    </xf>
    <xf numFmtId="0" fontId="3" fillId="0" borderId="1" xfId="0" applyAlignment="1">
      <alignment horizontal="center" wrapText="1"/>
    </xf>
    <xf numFmtId="0" fontId="3" fillId="0" borderId="2" xfId="0" applyAlignment="1">
      <alignment horizontal="center" wrapText="1"/>
    </xf>
    <xf numFmtId="0" fontId="3" fillId="0" borderId="3" xfId="0" applyAlignment="1">
      <alignment/>
    </xf>
    <xf numFmtId="0" fontId="3" fillId="0" borderId="4" xfId="0" applyAlignment="1">
      <alignment/>
    </xf>
    <xf numFmtId="0" fontId="3" fillId="0" borderId="5" xfId="0" applyAlignment="1">
      <alignment horizontal="center"/>
    </xf>
    <xf numFmtId="49" fontId="7" fillId="0" borderId="5" xfId="0" applyAlignment="1">
      <alignment/>
    </xf>
    <xf numFmtId="49" fontId="7" fillId="0" borderId="5" xfId="0" applyAlignment="1">
      <alignment horizontal="center"/>
    </xf>
    <xf numFmtId="49" fontId="3" fillId="0" borderId="6" xfId="0" applyAlignment="1">
      <alignment/>
    </xf>
    <xf numFmtId="49" fontId="3" fillId="0" borderId="5" xfId="0" applyAlignment="1">
      <alignment horizontal="center"/>
    </xf>
    <xf numFmtId="3" fontId="8" fillId="0" borderId="6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0" borderId="7" xfId="0" applyAlignment="1">
      <alignment horizontal="center"/>
    </xf>
    <xf numFmtId="3" fontId="11" fillId="0" borderId="6" xfId="0" applyFont="1" applyAlignment="1">
      <alignment horizontal="right"/>
    </xf>
    <xf numFmtId="3" fontId="11" fillId="0" borderId="5" xfId="0" applyFont="1" applyAlignment="1">
      <alignment horizontal="right"/>
    </xf>
    <xf numFmtId="49" fontId="3" fillId="0" borderId="8" xfId="0" applyAlignment="1">
      <alignment horizontal="center"/>
    </xf>
    <xf numFmtId="3" fontId="9" fillId="0" borderId="9" xfId="0" applyFont="1" applyAlignment="1">
      <alignment horizontal="right"/>
    </xf>
    <xf numFmtId="3" fontId="9" fillId="0" borderId="10" xfId="0" applyFont="1" applyBorder="1" applyAlignment="1">
      <alignment horizontal="right"/>
    </xf>
    <xf numFmtId="0" fontId="9" fillId="0" borderId="8" xfId="0" applyFont="1" applyAlignment="1">
      <alignment horizontal="right"/>
    </xf>
    <xf numFmtId="0" fontId="3" fillId="0" borderId="11" xfId="0" applyAlignment="1">
      <alignment/>
    </xf>
    <xf numFmtId="0" fontId="3" fillId="0" borderId="7" xfId="0" applyAlignment="1">
      <alignment/>
    </xf>
    <xf numFmtId="49" fontId="7" fillId="0" borderId="1" xfId="0" applyAlignment="1">
      <alignment wrapText="1"/>
    </xf>
    <xf numFmtId="49" fontId="7" fillId="0" borderId="1" xfId="0" applyAlignment="1">
      <alignment horizontal="center"/>
    </xf>
    <xf numFmtId="49" fontId="3" fillId="0" borderId="12" xfId="0" applyAlignment="1">
      <alignment/>
    </xf>
    <xf numFmtId="49" fontId="3" fillId="0" borderId="1" xfId="0" applyAlignment="1">
      <alignment horizontal="center"/>
    </xf>
    <xf numFmtId="3" fontId="12" fillId="0" borderId="13" xfId="0" applyFont="1" applyBorder="1" applyAlignment="1">
      <alignment horizontal="right"/>
    </xf>
    <xf numFmtId="3" fontId="12" fillId="0" borderId="14" xfId="0" applyFont="1" applyBorder="1" applyAlignment="1">
      <alignment horizontal="right"/>
    </xf>
    <xf numFmtId="3" fontId="12" fillId="0" borderId="15" xfId="0" applyFont="1" applyBorder="1" applyAlignment="1">
      <alignment horizontal="right"/>
    </xf>
    <xf numFmtId="3" fontId="12" fillId="0" borderId="6" xfId="0" applyFont="1" applyAlignment="1">
      <alignment horizontal="right"/>
    </xf>
    <xf numFmtId="0" fontId="3" fillId="0" borderId="16" xfId="0" applyAlignment="1">
      <alignment/>
    </xf>
    <xf numFmtId="49" fontId="10" fillId="0" borderId="6" xfId="0" applyAlignment="1">
      <alignment horizontal="center"/>
    </xf>
    <xf numFmtId="49" fontId="13" fillId="0" borderId="5" xfId="0" applyAlignment="1">
      <alignment/>
    </xf>
    <xf numFmtId="3" fontId="11" fillId="0" borderId="17" xfId="0" applyFont="1" applyBorder="1" applyAlignment="1">
      <alignment horizontal="right"/>
    </xf>
    <xf numFmtId="49" fontId="3" fillId="0" borderId="18" xfId="0" applyBorder="1" applyAlignment="1">
      <alignment horizontal="center"/>
    </xf>
    <xf numFmtId="3" fontId="9" fillId="0" borderId="18" xfId="0" applyFont="1" applyBorder="1" applyAlignment="1">
      <alignment horizontal="right"/>
    </xf>
    <xf numFmtId="3" fontId="9" fillId="0" borderId="18" xfId="0" applyFont="1" applyBorder="1" applyAlignment="1">
      <alignment horizontal="right"/>
    </xf>
    <xf numFmtId="3" fontId="9" fillId="0" borderId="19" xfId="0" applyFont="1" applyBorder="1" applyAlignment="1">
      <alignment horizontal="right"/>
    </xf>
    <xf numFmtId="3" fontId="11" fillId="0" borderId="19" xfId="0" applyFont="1" applyBorder="1" applyAlignment="1">
      <alignment horizontal="right"/>
    </xf>
    <xf numFmtId="0" fontId="3" fillId="0" borderId="0" xfId="0" applyBorder="1" applyAlignment="1">
      <alignment/>
    </xf>
    <xf numFmtId="49" fontId="7" fillId="0" borderId="20" xfId="0" applyBorder="1" applyAlignment="1">
      <alignment wrapText="1"/>
    </xf>
    <xf numFmtId="49" fontId="7" fillId="0" borderId="21" xfId="0" applyBorder="1" applyAlignment="1">
      <alignment horizontal="center"/>
    </xf>
    <xf numFmtId="49" fontId="3" fillId="0" borderId="22" xfId="0" applyBorder="1" applyAlignment="1">
      <alignment/>
    </xf>
    <xf numFmtId="49" fontId="3" fillId="0" borderId="21" xfId="0" applyBorder="1" applyAlignment="1">
      <alignment horizontal="center"/>
    </xf>
    <xf numFmtId="3" fontId="12" fillId="0" borderId="22" xfId="0" applyFont="1" applyBorder="1" applyAlignment="1">
      <alignment horizontal="right"/>
    </xf>
    <xf numFmtId="3" fontId="12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49" fontId="10" fillId="0" borderId="17" xfId="0" applyBorder="1" applyAlignment="1">
      <alignment horizontal="center"/>
    </xf>
    <xf numFmtId="49" fontId="3" fillId="0" borderId="24" xfId="0" applyBorder="1" applyAlignment="1">
      <alignment/>
    </xf>
    <xf numFmtId="3" fontId="11" fillId="0" borderId="24" xfId="0" applyFont="1" applyBorder="1" applyAlignment="1">
      <alignment horizontal="right"/>
    </xf>
    <xf numFmtId="3" fontId="9" fillId="0" borderId="10" xfId="0" applyFont="1" applyBorder="1" applyAlignment="1">
      <alignment horizontal="right"/>
    </xf>
    <xf numFmtId="49" fontId="3" fillId="0" borderId="5" xfId="0" applyAlignment="1">
      <alignment/>
    </xf>
    <xf numFmtId="3" fontId="11" fillId="0" borderId="25" xfId="0" applyFont="1" applyBorder="1" applyAlignment="1">
      <alignment horizontal="right"/>
    </xf>
    <xf numFmtId="3" fontId="11" fillId="0" borderId="14" xfId="0" applyFont="1" applyBorder="1" applyAlignment="1">
      <alignment horizontal="right"/>
    </xf>
    <xf numFmtId="3" fontId="11" fillId="0" borderId="15" xfId="0" applyFont="1" applyBorder="1" applyAlignment="1">
      <alignment horizontal="right"/>
    </xf>
    <xf numFmtId="49" fontId="3" fillId="0" borderId="26" xfId="0" applyBorder="1" applyAlignment="1">
      <alignment horizontal="center"/>
    </xf>
    <xf numFmtId="3" fontId="9" fillId="0" borderId="27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49" fontId="10" fillId="0" borderId="28" xfId="0" applyBorder="1" applyAlignment="1">
      <alignment horizontal="center"/>
    </xf>
    <xf numFmtId="49" fontId="3" fillId="0" borderId="29" xfId="0" applyBorder="1" applyAlignment="1">
      <alignment/>
    </xf>
    <xf numFmtId="3" fontId="11" fillId="0" borderId="14" xfId="0" applyFont="1" applyBorder="1" applyAlignment="1">
      <alignment horizontal="right"/>
    </xf>
    <xf numFmtId="3" fontId="11" fillId="0" borderId="30" xfId="0" applyFont="1" applyBorder="1" applyAlignment="1">
      <alignment horizontal="right"/>
    </xf>
    <xf numFmtId="49" fontId="3" fillId="0" borderId="31" xfId="0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11" fillId="0" borderId="32" xfId="0" applyFont="1" applyBorder="1" applyAlignment="1">
      <alignment horizontal="right"/>
    </xf>
    <xf numFmtId="3" fontId="11" fillId="0" borderId="34" xfId="0" applyFont="1" applyBorder="1" applyAlignment="1">
      <alignment horizontal="right"/>
    </xf>
    <xf numFmtId="49" fontId="3" fillId="0" borderId="35" xfId="0" applyBorder="1" applyAlignment="1">
      <alignment horizontal="center"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11" fillId="0" borderId="36" xfId="0" applyFont="1" applyBorder="1" applyAlignment="1">
      <alignment horizontal="right"/>
    </xf>
    <xf numFmtId="3" fontId="11" fillId="0" borderId="38" xfId="0" applyFont="1" applyBorder="1" applyAlignment="1">
      <alignment horizontal="right"/>
    </xf>
    <xf numFmtId="49" fontId="3" fillId="0" borderId="39" xfId="0" applyBorder="1" applyAlignment="1">
      <alignment horizontal="center"/>
    </xf>
    <xf numFmtId="3" fontId="11" fillId="0" borderId="40" xfId="0" applyFont="1" applyBorder="1" applyAlignment="1">
      <alignment horizontal="right"/>
    </xf>
    <xf numFmtId="3" fontId="9" fillId="0" borderId="40" xfId="0" applyFont="1" applyBorder="1" applyAlignment="1">
      <alignment horizontal="right"/>
    </xf>
    <xf numFmtId="3" fontId="9" fillId="0" borderId="36" xfId="0" applyFont="1" applyBorder="1" applyAlignment="1">
      <alignment horizontal="right"/>
    </xf>
    <xf numFmtId="3" fontId="9" fillId="0" borderId="38" xfId="0" applyFont="1" applyBorder="1" applyAlignment="1">
      <alignment horizontal="right"/>
    </xf>
    <xf numFmtId="49" fontId="3" fillId="0" borderId="41" xfId="0" applyBorder="1" applyAlignment="1">
      <alignment horizontal="center"/>
    </xf>
    <xf numFmtId="3" fontId="9" fillId="0" borderId="42" xfId="0" applyFont="1" applyBorder="1" applyAlignment="1">
      <alignment horizontal="right"/>
    </xf>
    <xf numFmtId="3" fontId="0" fillId="0" borderId="43" xfId="0" applyNumberFormat="1" applyFont="1" applyBorder="1" applyAlignment="1">
      <alignment/>
    </xf>
    <xf numFmtId="3" fontId="12" fillId="0" borderId="44" xfId="0" applyFont="1" applyBorder="1" applyAlignment="1">
      <alignment/>
    </xf>
    <xf numFmtId="3" fontId="12" fillId="0" borderId="43" xfId="0" applyFont="1" applyBorder="1" applyAlignment="1">
      <alignment/>
    </xf>
    <xf numFmtId="3" fontId="12" fillId="0" borderId="45" xfId="0" applyFont="1" applyBorder="1" applyAlignment="1">
      <alignment/>
    </xf>
    <xf numFmtId="3" fontId="9" fillId="0" borderId="43" xfId="0" applyFont="1" applyBorder="1" applyAlignment="1">
      <alignment/>
    </xf>
    <xf numFmtId="49" fontId="7" fillId="0" borderId="20" xfId="0" applyFont="1" applyBorder="1" applyAlignment="1">
      <alignment wrapText="1"/>
    </xf>
    <xf numFmtId="49" fontId="7" fillId="0" borderId="21" xfId="0" applyFont="1" applyBorder="1" applyAlignment="1">
      <alignment horizontal="center"/>
    </xf>
    <xf numFmtId="49" fontId="10" fillId="0" borderId="46" xfId="0" applyBorder="1" applyAlignment="1">
      <alignment horizontal="center"/>
    </xf>
    <xf numFmtId="49" fontId="13" fillId="0" borderId="29" xfId="0" applyBorder="1" applyAlignment="1">
      <alignment horizontal="center"/>
    </xf>
    <xf numFmtId="3" fontId="11" fillId="0" borderId="14" xfId="0" applyFont="1" applyBorder="1" applyAlignment="1">
      <alignment/>
    </xf>
    <xf numFmtId="3" fontId="11" fillId="0" borderId="47" xfId="0" applyFont="1" applyBorder="1" applyAlignment="1">
      <alignment/>
    </xf>
    <xf numFmtId="3" fontId="11" fillId="0" borderId="30" xfId="0" applyFont="1" applyBorder="1" applyAlignment="1">
      <alignment/>
    </xf>
    <xf numFmtId="3" fontId="11" fillId="0" borderId="22" xfId="0" applyFont="1" applyBorder="1" applyAlignment="1">
      <alignment/>
    </xf>
    <xf numFmtId="3" fontId="11" fillId="0" borderId="23" xfId="0" applyFont="1" applyBorder="1" applyAlignment="1">
      <alignment/>
    </xf>
    <xf numFmtId="49" fontId="3" fillId="0" borderId="48" xfId="0" applyBorder="1" applyAlignment="1">
      <alignment horizontal="center"/>
    </xf>
    <xf numFmtId="3" fontId="9" fillId="0" borderId="49" xfId="0" applyFont="1" applyBorder="1" applyAlignment="1">
      <alignment horizontal="right"/>
    </xf>
    <xf numFmtId="3" fontId="9" fillId="0" borderId="14" xfId="0" applyFont="1" applyBorder="1" applyAlignment="1">
      <alignment horizontal="right"/>
    </xf>
    <xf numFmtId="3" fontId="9" fillId="0" borderId="50" xfId="0" applyFont="1" applyBorder="1" applyAlignment="1">
      <alignment horizontal="right"/>
    </xf>
    <xf numFmtId="3" fontId="9" fillId="0" borderId="48" xfId="0" applyFont="1" applyBorder="1" applyAlignment="1">
      <alignment/>
    </xf>
    <xf numFmtId="0" fontId="3" fillId="0" borderId="51" xfId="0" applyBorder="1" applyAlignment="1">
      <alignment/>
    </xf>
    <xf numFmtId="0" fontId="3" fillId="0" borderId="52" xfId="0" applyBorder="1" applyAlignment="1">
      <alignment/>
    </xf>
    <xf numFmtId="49" fontId="10" fillId="0" borderId="22" xfId="0" applyBorder="1" applyAlignment="1">
      <alignment horizontal="center"/>
    </xf>
    <xf numFmtId="49" fontId="14" fillId="0" borderId="21" xfId="0" applyBorder="1" applyAlignment="1">
      <alignment horizontal="center"/>
    </xf>
    <xf numFmtId="3" fontId="11" fillId="0" borderId="28" xfId="0" applyFont="1" applyBorder="1" applyAlignment="1">
      <alignment/>
    </xf>
    <xf numFmtId="3" fontId="11" fillId="0" borderId="14" xfId="0" applyFont="1" applyBorder="1" applyAlignment="1">
      <alignment/>
    </xf>
    <xf numFmtId="3" fontId="11" fillId="0" borderId="15" xfId="0" applyFont="1" applyBorder="1" applyAlignment="1">
      <alignment/>
    </xf>
    <xf numFmtId="3" fontId="11" fillId="0" borderId="6" xfId="0" applyFont="1" applyAlignment="1">
      <alignment/>
    </xf>
    <xf numFmtId="49" fontId="3" fillId="0" borderId="53" xfId="0" applyFont="1" applyBorder="1" applyAlignment="1">
      <alignment horizontal="center"/>
    </xf>
    <xf numFmtId="3" fontId="9" fillId="0" borderId="36" xfId="0" applyFont="1" applyBorder="1" applyAlignment="1">
      <alignment/>
    </xf>
    <xf numFmtId="3" fontId="9" fillId="0" borderId="54" xfId="0" applyFont="1" applyAlignment="1">
      <alignment/>
    </xf>
    <xf numFmtId="49" fontId="3" fillId="0" borderId="53" xfId="0" applyBorder="1" applyAlignment="1">
      <alignment horizontal="center"/>
    </xf>
    <xf numFmtId="3" fontId="9" fillId="0" borderId="54" xfId="0" applyFont="1" applyAlignment="1">
      <alignment horizontal="right"/>
    </xf>
    <xf numFmtId="49" fontId="9" fillId="0" borderId="54" xfId="0" applyFont="1" applyAlignment="1">
      <alignment horizontal="center"/>
    </xf>
    <xf numFmtId="49" fontId="3" fillId="0" borderId="55" xfId="0" applyBorder="1" applyAlignment="1">
      <alignment horizontal="center"/>
    </xf>
    <xf numFmtId="3" fontId="9" fillId="0" borderId="56" xfId="0" applyFont="1" applyFill="1" applyBorder="1" applyAlignment="1">
      <alignment/>
    </xf>
    <xf numFmtId="49" fontId="9" fillId="0" borderId="57" xfId="0" applyFont="1" applyAlignment="1">
      <alignment horizontal="center"/>
    </xf>
    <xf numFmtId="49" fontId="9" fillId="0" borderId="54" xfId="0" applyFont="1" applyAlignment="1">
      <alignment horizontal="center"/>
    </xf>
    <xf numFmtId="49" fontId="7" fillId="0" borderId="20" xfId="0" applyBorder="1" applyAlignment="1">
      <alignment horizontal="left" wrapText="1"/>
    </xf>
    <xf numFmtId="49" fontId="7" fillId="0" borderId="22" xfId="0" applyBorder="1" applyAlignment="1">
      <alignment horizontal="center"/>
    </xf>
    <xf numFmtId="3" fontId="12" fillId="0" borderId="22" xfId="0" applyFont="1" applyBorder="1" applyAlignment="1">
      <alignment/>
    </xf>
    <xf numFmtId="3" fontId="12" fillId="0" borderId="23" xfId="0" applyFont="1" applyBorder="1" applyAlignment="1">
      <alignment/>
    </xf>
    <xf numFmtId="3" fontId="12" fillId="0" borderId="58" xfId="0" applyFont="1" applyBorder="1" applyAlignment="1">
      <alignment/>
    </xf>
    <xf numFmtId="3" fontId="12" fillId="0" borderId="59" xfId="0" applyFont="1" applyBorder="1" applyAlignment="1">
      <alignment/>
    </xf>
    <xf numFmtId="3" fontId="12" fillId="0" borderId="60" xfId="0" applyFont="1" applyBorder="1" applyAlignment="1">
      <alignment/>
    </xf>
    <xf numFmtId="3" fontId="12" fillId="0" borderId="61" xfId="0" applyFont="1" applyBorder="1" applyAlignment="1">
      <alignment/>
    </xf>
    <xf numFmtId="3" fontId="12" fillId="0" borderId="10" xfId="0" applyFont="1" applyBorder="1" applyAlignment="1">
      <alignment/>
    </xf>
    <xf numFmtId="49" fontId="10" fillId="0" borderId="62" xfId="0" applyBorder="1" applyAlignment="1">
      <alignment horizontal="center"/>
    </xf>
    <xf numFmtId="49" fontId="6" fillId="0" borderId="63" xfId="0" applyBorder="1" applyAlignment="1">
      <alignment/>
    </xf>
    <xf numFmtId="3" fontId="15" fillId="0" borderId="42" xfId="0" applyFont="1" applyBorder="1" applyAlignment="1">
      <alignment/>
    </xf>
    <xf numFmtId="3" fontId="15" fillId="0" borderId="63" xfId="0" applyFont="1" applyBorder="1" applyAlignment="1">
      <alignment/>
    </xf>
    <xf numFmtId="3" fontId="15" fillId="0" borderId="29" xfId="0" applyFont="1" applyBorder="1" applyAlignment="1">
      <alignment/>
    </xf>
    <xf numFmtId="3" fontId="15" fillId="0" borderId="14" xfId="0" applyFont="1" applyBorder="1" applyAlignment="1">
      <alignment/>
    </xf>
    <xf numFmtId="3" fontId="15" fillId="0" borderId="64" xfId="0" applyFont="1" applyBorder="1" applyAlignment="1">
      <alignment/>
    </xf>
    <xf numFmtId="3" fontId="15" fillId="0" borderId="47" xfId="0" applyFont="1" applyBorder="1" applyAlignment="1">
      <alignment/>
    </xf>
    <xf numFmtId="0" fontId="3" fillId="0" borderId="65" xfId="0" applyBorder="1" applyAlignment="1">
      <alignment horizontal="center"/>
    </xf>
    <xf numFmtId="3" fontId="9" fillId="0" borderId="65" xfId="0" applyFont="1" applyBorder="1" applyAlignment="1">
      <alignment/>
    </xf>
    <xf numFmtId="3" fontId="9" fillId="0" borderId="66" xfId="0" applyFont="1" applyBorder="1" applyAlignment="1">
      <alignment/>
    </xf>
    <xf numFmtId="3" fontId="15" fillId="0" borderId="67" xfId="0" applyFont="1" applyBorder="1" applyAlignment="1">
      <alignment/>
    </xf>
    <xf numFmtId="3" fontId="15" fillId="0" borderId="68" xfId="0" applyFont="1" applyBorder="1" applyAlignment="1">
      <alignment/>
    </xf>
    <xf numFmtId="3" fontId="15" fillId="0" borderId="69" xfId="0" applyFont="1" applyBorder="1" applyAlignment="1">
      <alignment/>
    </xf>
    <xf numFmtId="0" fontId="3" fillId="0" borderId="39" xfId="0" applyBorder="1" applyAlignment="1">
      <alignment horizontal="center"/>
    </xf>
    <xf numFmtId="3" fontId="9" fillId="0" borderId="39" xfId="0" applyFont="1" applyBorder="1" applyAlignment="1">
      <alignment/>
    </xf>
    <xf numFmtId="3" fontId="9" fillId="0" borderId="36" xfId="0" applyFont="1" applyBorder="1" applyAlignment="1">
      <alignment/>
    </xf>
    <xf numFmtId="3" fontId="9" fillId="0" borderId="37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38" xfId="0" applyFont="1" applyBorder="1" applyAlignment="1">
      <alignment/>
    </xf>
    <xf numFmtId="3" fontId="9" fillId="0" borderId="70" xfId="0" applyFont="1" applyBorder="1" applyAlignment="1">
      <alignment/>
    </xf>
    <xf numFmtId="3" fontId="9" fillId="0" borderId="71" xfId="0" applyFont="1" applyBorder="1" applyAlignment="1">
      <alignment/>
    </xf>
    <xf numFmtId="0" fontId="9" fillId="0" borderId="70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72" xfId="0" applyFont="1" applyBorder="1" applyAlignment="1">
      <alignment/>
    </xf>
    <xf numFmtId="3" fontId="9" fillId="0" borderId="73" xfId="0" applyFont="1" applyBorder="1" applyAlignment="1">
      <alignment/>
    </xf>
    <xf numFmtId="3" fontId="9" fillId="0" borderId="74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75" xfId="0" applyFont="1" applyBorder="1" applyAlignment="1">
      <alignment/>
    </xf>
    <xf numFmtId="0" fontId="9" fillId="0" borderId="76" xfId="0" applyFont="1" applyBorder="1" applyAlignment="1">
      <alignment/>
    </xf>
    <xf numFmtId="3" fontId="9" fillId="0" borderId="75" xfId="0" applyFont="1" applyBorder="1" applyAlignment="1">
      <alignment/>
    </xf>
    <xf numFmtId="49" fontId="3" fillId="0" borderId="39" xfId="0" applyFont="1" applyBorder="1" applyAlignment="1">
      <alignment horizontal="center"/>
    </xf>
    <xf numFmtId="3" fontId="9" fillId="0" borderId="77" xfId="0" applyFont="1" applyBorder="1" applyAlignment="1">
      <alignment/>
    </xf>
    <xf numFmtId="0" fontId="9" fillId="0" borderId="78" xfId="0" applyFont="1" applyBorder="1" applyAlignment="1">
      <alignment/>
    </xf>
    <xf numFmtId="0" fontId="9" fillId="0" borderId="77" xfId="0" applyFont="1" applyBorder="1" applyAlignment="1">
      <alignment/>
    </xf>
    <xf numFmtId="0" fontId="9" fillId="0" borderId="79" xfId="0" applyFont="1" applyBorder="1" applyAlignment="1">
      <alignment/>
    </xf>
    <xf numFmtId="49" fontId="3" fillId="0" borderId="80" xfId="0" applyBorder="1" applyAlignment="1">
      <alignment horizontal="center"/>
    </xf>
    <xf numFmtId="3" fontId="9" fillId="0" borderId="80" xfId="0" applyFont="1" applyBorder="1" applyAlignment="1">
      <alignment/>
    </xf>
    <xf numFmtId="3" fontId="9" fillId="0" borderId="81" xfId="0" applyFont="1" applyBorder="1" applyAlignment="1">
      <alignment/>
    </xf>
    <xf numFmtId="0" fontId="9" fillId="0" borderId="82" xfId="0" applyFont="1" applyBorder="1" applyAlignment="1">
      <alignment/>
    </xf>
    <xf numFmtId="0" fontId="9" fillId="0" borderId="81" xfId="0" applyFont="1" applyBorder="1" applyAlignment="1">
      <alignment/>
    </xf>
    <xf numFmtId="0" fontId="16" fillId="0" borderId="16" xfId="0" applyFont="1" applyAlignment="1">
      <alignment/>
    </xf>
    <xf numFmtId="0" fontId="16" fillId="0" borderId="0" xfId="0" applyFont="1" applyAlignment="1">
      <alignment/>
    </xf>
    <xf numFmtId="49" fontId="14" fillId="0" borderId="29" xfId="0" applyFont="1" applyBorder="1" applyAlignment="1">
      <alignment horizontal="center"/>
    </xf>
    <xf numFmtId="49" fontId="16" fillId="0" borderId="29" xfId="0" applyFont="1" applyBorder="1" applyAlignment="1">
      <alignment/>
    </xf>
    <xf numFmtId="49" fontId="3" fillId="0" borderId="48" xfId="0" applyBorder="1" applyAlignment="1">
      <alignment horizontal="center"/>
    </xf>
    <xf numFmtId="3" fontId="9" fillId="0" borderId="83" xfId="0" applyFont="1" applyBorder="1" applyAlignment="1">
      <alignment/>
    </xf>
    <xf numFmtId="3" fontId="15" fillId="0" borderId="83" xfId="0" applyFont="1" applyBorder="1" applyAlignment="1">
      <alignment/>
    </xf>
    <xf numFmtId="49" fontId="7" fillId="0" borderId="5" xfId="0" applyAlignment="1">
      <alignment horizontal="left"/>
    </xf>
    <xf numFmtId="49" fontId="17" fillId="0" borderId="5" xfId="0" applyAlignment="1">
      <alignment horizontal="left"/>
    </xf>
    <xf numFmtId="49" fontId="17" fillId="0" borderId="5" xfId="0" applyAlignment="1">
      <alignment horizontal="center"/>
    </xf>
    <xf numFmtId="3" fontId="12" fillId="0" borderId="5" xfId="0" applyFont="1" applyAlignment="1">
      <alignment horizontal="right"/>
    </xf>
    <xf numFmtId="49" fontId="14" fillId="0" borderId="84" xfId="0" applyAlignment="1">
      <alignment horizontal="center"/>
    </xf>
    <xf numFmtId="49" fontId="18" fillId="0" borderId="84" xfId="0" applyAlignment="1">
      <alignment horizontal="center"/>
    </xf>
    <xf numFmtId="49" fontId="10" fillId="0" borderId="18" xfId="0" applyBorder="1" applyAlignment="1">
      <alignment horizontal="center"/>
    </xf>
    <xf numFmtId="49" fontId="3" fillId="0" borderId="18" xfId="0" applyBorder="1" applyAlignment="1">
      <alignment horizontal="center"/>
    </xf>
    <xf numFmtId="3" fontId="9" fillId="0" borderId="19" xfId="0" applyFont="1" applyBorder="1" applyAlignment="1">
      <alignment horizontal="right"/>
    </xf>
    <xf numFmtId="3" fontId="9" fillId="0" borderId="6" xfId="0" applyFont="1" applyAlignment="1">
      <alignment horizontal="right"/>
    </xf>
    <xf numFmtId="49" fontId="7" fillId="0" borderId="51" xfId="0" applyBorder="1" applyAlignment="1">
      <alignment horizontal="left"/>
    </xf>
    <xf numFmtId="49" fontId="7" fillId="0" borderId="85" xfId="0" applyBorder="1" applyAlignment="1">
      <alignment horizontal="center"/>
    </xf>
    <xf numFmtId="49" fontId="3" fillId="0" borderId="21" xfId="0" applyBorder="1" applyAlignment="1">
      <alignment horizontal="left"/>
    </xf>
    <xf numFmtId="3" fontId="8" fillId="0" borderId="23" xfId="0" applyFont="1" applyBorder="1" applyAlignment="1">
      <alignment/>
    </xf>
    <xf numFmtId="49" fontId="10" fillId="0" borderId="86" xfId="0" applyBorder="1" applyAlignment="1">
      <alignment horizontal="center"/>
    </xf>
    <xf numFmtId="49" fontId="7" fillId="0" borderId="87" xfId="0" applyBorder="1" applyAlignment="1">
      <alignment horizontal="left"/>
    </xf>
    <xf numFmtId="3" fontId="11" fillId="0" borderId="88" xfId="0" applyFont="1" applyBorder="1" applyAlignment="1">
      <alignment/>
    </xf>
    <xf numFmtId="3" fontId="11" fillId="0" borderId="24" xfId="0" applyFont="1" applyBorder="1" applyAlignment="1">
      <alignment/>
    </xf>
    <xf numFmtId="49" fontId="3" fillId="0" borderId="89" xfId="0" applyAlignment="1">
      <alignment horizontal="center"/>
    </xf>
    <xf numFmtId="3" fontId="9" fillId="0" borderId="8" xfId="0" applyFont="1" applyAlignment="1">
      <alignment/>
    </xf>
    <xf numFmtId="49" fontId="3" fillId="0" borderId="90" xfId="0" applyAlignment="1">
      <alignment horizontal="center"/>
    </xf>
    <xf numFmtId="3" fontId="9" fillId="0" borderId="54" xfId="0" applyFont="1" applyAlignment="1">
      <alignment/>
    </xf>
    <xf numFmtId="49" fontId="3" fillId="0" borderId="91" xfId="0" applyBorder="1" applyAlignment="1">
      <alignment horizontal="center"/>
    </xf>
    <xf numFmtId="3" fontId="9" fillId="0" borderId="92" xfId="0" applyFont="1" applyBorder="1" applyAlignment="1">
      <alignment/>
    </xf>
    <xf numFmtId="49" fontId="7" fillId="0" borderId="51" xfId="0" applyBorder="1" applyAlignment="1">
      <alignment horizontal="left" wrapText="1"/>
    </xf>
    <xf numFmtId="49" fontId="10" fillId="0" borderId="93" xfId="0" applyBorder="1" applyAlignment="1">
      <alignment horizontal="center"/>
    </xf>
    <xf numFmtId="49" fontId="16" fillId="0" borderId="24" xfId="0" applyBorder="1" applyAlignment="1">
      <alignment horizontal="center"/>
    </xf>
    <xf numFmtId="3" fontId="11" fillId="0" borderId="27" xfId="0" applyFont="1" applyBorder="1" applyAlignment="1">
      <alignment/>
    </xf>
    <xf numFmtId="49" fontId="3" fillId="0" borderId="94" xfId="0" applyBorder="1" applyAlignment="1">
      <alignment horizontal="center"/>
    </xf>
    <xf numFmtId="3" fontId="9" fillId="0" borderId="32" xfId="0" applyFont="1" applyFill="1" applyBorder="1" applyAlignment="1">
      <alignment/>
    </xf>
    <xf numFmtId="0" fontId="9" fillId="0" borderId="54" xfId="0" applyFont="1" applyAlignment="1">
      <alignment/>
    </xf>
    <xf numFmtId="49" fontId="3" fillId="0" borderId="53" xfId="0" applyBorder="1" applyAlignment="1">
      <alignment horizontal="center"/>
    </xf>
    <xf numFmtId="3" fontId="9" fillId="0" borderId="36" xfId="0" applyFont="1" applyFill="1" applyBorder="1" applyAlignment="1">
      <alignment/>
    </xf>
    <xf numFmtId="3" fontId="9" fillId="0" borderId="36" xfId="0" applyFont="1" applyBorder="1" applyAlignment="1">
      <alignment/>
    </xf>
    <xf numFmtId="49" fontId="3" fillId="0" borderId="53" xfId="0" applyFont="1" applyBorder="1" applyAlignment="1">
      <alignment horizontal="center"/>
    </xf>
    <xf numFmtId="3" fontId="9" fillId="0" borderId="0" xfId="0" applyFont="1" applyBorder="1" applyAlignment="1">
      <alignment/>
    </xf>
    <xf numFmtId="49" fontId="3" fillId="0" borderId="55" xfId="0" applyBorder="1" applyAlignment="1">
      <alignment horizontal="center"/>
    </xf>
    <xf numFmtId="3" fontId="9" fillId="0" borderId="43" xfId="0" applyFont="1" applyFill="1" applyBorder="1" applyAlignment="1">
      <alignment/>
    </xf>
    <xf numFmtId="0" fontId="9" fillId="0" borderId="92" xfId="0" applyFont="1" applyBorder="1" applyAlignment="1">
      <alignment/>
    </xf>
    <xf numFmtId="49" fontId="6" fillId="0" borderId="14" xfId="0" applyBorder="1" applyAlignment="1">
      <alignment/>
    </xf>
    <xf numFmtId="3" fontId="11" fillId="0" borderId="95" xfId="0" applyFont="1" applyBorder="1" applyAlignment="1">
      <alignment/>
    </xf>
    <xf numFmtId="49" fontId="3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0" xfId="0" applyFont="1" applyAlignment="1">
      <alignment/>
    </xf>
    <xf numFmtId="49" fontId="19" fillId="0" borderId="0" xfId="0" applyAlignment="1">
      <alignment/>
    </xf>
    <xf numFmtId="0" fontId="3" fillId="0" borderId="0" xfId="0" applyAlignment="1">
      <alignment horizontal="left"/>
    </xf>
    <xf numFmtId="49" fontId="9" fillId="0" borderId="0" xfId="0" applyFont="1" applyAlignment="1">
      <alignment/>
    </xf>
    <xf numFmtId="0" fontId="3" fillId="0" borderId="0" xfId="0" applyAlignment="1">
      <alignment/>
    </xf>
    <xf numFmtId="0" fontId="6" fillId="0" borderId="1" xfId="0" applyAlignment="1">
      <alignment horizontal="center"/>
    </xf>
    <xf numFmtId="0" fontId="6" fillId="0" borderId="5" xfId="0" applyAlignment="1">
      <alignment horizontal="center"/>
    </xf>
    <xf numFmtId="49" fontId="14" fillId="0" borderId="5" xfId="0" applyAlignment="1">
      <alignment horizontal="left" wrapText="1"/>
    </xf>
    <xf numFmtId="49" fontId="3" fillId="0" borderId="96" xfId="0" applyBorder="1" applyAlignment="1">
      <alignment horizontal="left"/>
    </xf>
    <xf numFmtId="49" fontId="3" fillId="0" borderId="90" xfId="0" applyBorder="1" applyAlignment="1">
      <alignment horizontal="left"/>
    </xf>
    <xf numFmtId="49" fontId="3" fillId="0" borderId="53" xfId="0" applyBorder="1" applyAlignment="1">
      <alignment horizontal="left"/>
    </xf>
    <xf numFmtId="49" fontId="3" fillId="0" borderId="96" xfId="0" applyFont="1" applyBorder="1" applyAlignment="1">
      <alignment horizontal="left"/>
    </xf>
    <xf numFmtId="49" fontId="3" fillId="0" borderId="97" xfId="0" applyBorder="1" applyAlignment="1">
      <alignment horizontal="left"/>
    </xf>
    <xf numFmtId="49" fontId="3" fillId="0" borderId="98" xfId="0" applyBorder="1" applyAlignment="1">
      <alignment horizontal="left"/>
    </xf>
    <xf numFmtId="49" fontId="3" fillId="0" borderId="99" xfId="0" applyBorder="1" applyAlignment="1">
      <alignment horizontal="left"/>
    </xf>
    <xf numFmtId="49" fontId="3" fillId="0" borderId="100" xfId="0" applyBorder="1" applyAlignment="1">
      <alignment horizontal="left"/>
    </xf>
    <xf numFmtId="49" fontId="10" fillId="0" borderId="20" xfId="0" applyBorder="1" applyAlignment="1">
      <alignment horizontal="left" wrapText="1"/>
    </xf>
    <xf numFmtId="49" fontId="10" fillId="0" borderId="21" xfId="0" applyBorder="1" applyAlignment="1">
      <alignment horizontal="left" wrapText="1"/>
    </xf>
    <xf numFmtId="49" fontId="10" fillId="0" borderId="5" xfId="0" applyAlignment="1">
      <alignment horizontal="left" wrapText="1"/>
    </xf>
    <xf numFmtId="0" fontId="3" fillId="0" borderId="1" xfId="0" applyAlignment="1">
      <alignment horizontal="center"/>
    </xf>
    <xf numFmtId="0" fontId="6" fillId="0" borderId="101" xfId="0" applyAlignment="1">
      <alignment horizontal="center"/>
    </xf>
    <xf numFmtId="0" fontId="3" fillId="0" borderId="101" xfId="0" applyAlignment="1">
      <alignment horizontal="center"/>
    </xf>
    <xf numFmtId="0" fontId="3" fillId="0" borderId="12" xfId="0" applyAlignment="1">
      <alignment horizontal="center" wrapText="1"/>
    </xf>
    <xf numFmtId="0" fontId="3" fillId="0" borderId="11" xfId="0" applyAlignment="1">
      <alignment horizontal="center"/>
    </xf>
    <xf numFmtId="0" fontId="6" fillId="0" borderId="6" xfId="0" applyAlignment="1">
      <alignment horizontal="center"/>
    </xf>
    <xf numFmtId="49" fontId="3" fillId="0" borderId="18" xfId="0" applyBorder="1" applyAlignment="1">
      <alignment horizontal="left"/>
    </xf>
    <xf numFmtId="49" fontId="3" fillId="0" borderId="26" xfId="0" applyBorder="1" applyAlignment="1">
      <alignment horizontal="left"/>
    </xf>
    <xf numFmtId="49" fontId="3" fillId="0" borderId="102" xfId="0" applyAlignment="1">
      <alignment horizontal="left"/>
    </xf>
    <xf numFmtId="49" fontId="10" fillId="0" borderId="24" xfId="0" applyBorder="1" applyAlignment="1">
      <alignment horizontal="left" wrapText="1"/>
    </xf>
    <xf numFmtId="49" fontId="3" fillId="0" borderId="8" xfId="0" applyAlignment="1">
      <alignment horizontal="left"/>
    </xf>
    <xf numFmtId="49" fontId="3" fillId="0" borderId="103" xfId="0" applyBorder="1" applyAlignment="1">
      <alignment horizontal="left"/>
    </xf>
    <xf numFmtId="49" fontId="3" fillId="0" borderId="54" xfId="0" applyAlignment="1">
      <alignment horizontal="left" wrapText="1"/>
    </xf>
    <xf numFmtId="49" fontId="3" fillId="0" borderId="53" xfId="0" applyBorder="1" applyAlignment="1">
      <alignment horizontal="left" wrapText="1"/>
    </xf>
    <xf numFmtId="49" fontId="3" fillId="0" borderId="91" xfId="0" applyBorder="1" applyAlignment="1">
      <alignment horizontal="left"/>
    </xf>
    <xf numFmtId="49" fontId="10" fillId="0" borderId="21" xfId="0" applyBorder="1" applyAlignment="1">
      <alignment horizontal="left"/>
    </xf>
    <xf numFmtId="49" fontId="3" fillId="0" borderId="90" xfId="0" applyFont="1" applyAlignment="1">
      <alignment horizontal="left"/>
    </xf>
    <xf numFmtId="49" fontId="3" fillId="0" borderId="90" xfId="0" applyAlignment="1">
      <alignment horizontal="left"/>
    </xf>
    <xf numFmtId="49" fontId="10" fillId="0" borderId="20" xfId="0" applyBorder="1" applyAlignment="1">
      <alignment horizontal="left"/>
    </xf>
    <xf numFmtId="49" fontId="3" fillId="0" borderId="89" xfId="0" applyAlignment="1">
      <alignment wrapText="1"/>
    </xf>
    <xf numFmtId="49" fontId="3" fillId="0" borderId="104" xfId="0" applyBorder="1" applyAlignment="1">
      <alignment wrapText="1"/>
    </xf>
    <xf numFmtId="49" fontId="3" fillId="0" borderId="90" xfId="0" applyAlignment="1">
      <alignment wrapText="1"/>
    </xf>
    <xf numFmtId="49" fontId="3" fillId="0" borderId="53" xfId="0" applyBorder="1" applyAlignment="1">
      <alignment wrapText="1"/>
    </xf>
    <xf numFmtId="49" fontId="3" fillId="0" borderId="90" xfId="0" applyFont="1" applyAlignment="1">
      <alignment wrapText="1"/>
    </xf>
    <xf numFmtId="49" fontId="3" fillId="0" borderId="90" xfId="0" applyAlignment="1">
      <alignment/>
    </xf>
    <xf numFmtId="49" fontId="3" fillId="0" borderId="53" xfId="0" applyBorder="1" applyAlignment="1">
      <alignment/>
    </xf>
    <xf numFmtId="49" fontId="14" fillId="0" borderId="5" xfId="0" applyFont="1" applyAlignment="1">
      <alignment horizontal="left" wrapText="1"/>
    </xf>
    <xf numFmtId="49" fontId="14" fillId="0" borderId="105" xfId="0" applyFont="1" applyBorder="1" applyAlignment="1">
      <alignment horizontal="left" wrapText="1"/>
    </xf>
    <xf numFmtId="49" fontId="3" fillId="0" borderId="102" xfId="0" applyAlignment="1">
      <alignment horizontal="left" wrapText="1"/>
    </xf>
    <xf numFmtId="49" fontId="3" fillId="0" borderId="48" xfId="0" applyBorder="1" applyAlignment="1">
      <alignment horizontal="left" wrapText="1"/>
    </xf>
    <xf numFmtId="49" fontId="3" fillId="0" borderId="55" xfId="0" applyBorder="1" applyAlignment="1">
      <alignment horizontal="left"/>
    </xf>
    <xf numFmtId="49" fontId="3" fillId="0" borderId="18" xfId="0" applyBorder="1" applyAlignment="1">
      <alignment horizontal="left" wrapText="1"/>
    </xf>
    <xf numFmtId="49" fontId="14" fillId="0" borderId="106" xfId="0" applyBorder="1" applyAlignment="1">
      <alignment horizontal="left" wrapText="1"/>
    </xf>
    <xf numFmtId="49" fontId="14" fillId="0" borderId="107" xfId="0" applyBorder="1" applyAlignment="1">
      <alignment horizontal="left" wrapText="1"/>
    </xf>
    <xf numFmtId="49" fontId="3" fillId="0" borderId="54" xfId="0" applyAlignment="1">
      <alignment horizontal="left"/>
    </xf>
    <xf numFmtId="49" fontId="14" fillId="0" borderId="24" xfId="0" applyBorder="1" applyAlignment="1">
      <alignment horizontal="left" wrapText="1"/>
    </xf>
    <xf numFmtId="49" fontId="3" fillId="0" borderId="108" xfId="0" applyAlignment="1">
      <alignment horizontal="left"/>
    </xf>
    <xf numFmtId="49" fontId="3" fillId="0" borderId="53" xfId="0" applyFont="1" applyBorder="1" applyAlignment="1">
      <alignment horizontal="left"/>
    </xf>
    <xf numFmtId="49" fontId="3" fillId="0" borderId="75" xfId="0" applyBorder="1" applyAlignment="1">
      <alignment horizontal="left"/>
    </xf>
    <xf numFmtId="49" fontId="3" fillId="0" borderId="74" xfId="0" applyBorder="1" applyAlignment="1">
      <alignment horizontal="left"/>
    </xf>
    <xf numFmtId="49" fontId="10" fillId="0" borderId="5" xfId="0" applyAlignment="1">
      <alignment horizontal="left"/>
    </xf>
    <xf numFmtId="49" fontId="10" fillId="0" borderId="105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OLA\Dokumenty\Projekt%20Bud&#380;etu%20Powiatu%20na%202006r\Projekt%20Bud&#380;.%20WYDATKI%202006%20popraw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Wydatki rzadowe 2006"/>
      <sheetName val="Wydatki - budżet 2006"/>
      <sheetName val="analityka jednostek"/>
    </sheetNames>
    <sheetDataSet>
      <sheetData sheetId="3">
        <row r="415">
          <cell r="E415">
            <v>186000</v>
          </cell>
        </row>
        <row r="416">
          <cell r="E416">
            <v>1774846</v>
          </cell>
        </row>
        <row r="417">
          <cell r="E417">
            <v>1000</v>
          </cell>
        </row>
        <row r="418">
          <cell r="E418">
            <v>146365</v>
          </cell>
        </row>
        <row r="419">
          <cell r="E419">
            <v>120000</v>
          </cell>
        </row>
        <row r="420">
          <cell r="E420">
            <v>111013</v>
          </cell>
        </row>
        <row r="421">
          <cell r="E421">
            <v>400</v>
          </cell>
        </row>
        <row r="422">
          <cell r="E422">
            <v>400</v>
          </cell>
        </row>
        <row r="423">
          <cell r="E423">
            <v>200</v>
          </cell>
        </row>
        <row r="424">
          <cell r="E424">
            <v>48000</v>
          </cell>
        </row>
        <row r="425">
          <cell r="E425">
            <v>6000</v>
          </cell>
        </row>
        <row r="426">
          <cell r="E426">
            <v>10000</v>
          </cell>
        </row>
        <row r="427">
          <cell r="E427">
            <v>30000</v>
          </cell>
        </row>
        <row r="428">
          <cell r="E428">
            <v>4200</v>
          </cell>
        </row>
        <row r="429">
          <cell r="E429">
            <v>8000</v>
          </cell>
        </row>
        <row r="430">
          <cell r="E430">
            <v>1800</v>
          </cell>
        </row>
        <row r="431">
          <cell r="E431">
            <v>5000</v>
          </cell>
        </row>
        <row r="432">
          <cell r="E432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3"/>
  <sheetViews>
    <sheetView tabSelected="1" workbookViewId="0" topLeftCell="E88">
      <selection activeCell="I95" sqref="I95"/>
    </sheetView>
  </sheetViews>
  <sheetFormatPr defaultColWidth="9.140625" defaultRowHeight="12.75"/>
  <cols>
    <col min="1" max="4" width="0" style="0" hidden="1" customWidth="1"/>
    <col min="5" max="5" width="26.8515625" style="0" customWidth="1"/>
    <col min="6" max="6" width="8.28125" style="0" customWidth="1"/>
    <col min="7" max="7" width="9.8515625" style="0" customWidth="1"/>
    <col min="8" max="8" width="8.28125" style="0" customWidth="1"/>
    <col min="9" max="9" width="12.7109375" style="0" customWidth="1"/>
    <col min="10" max="10" width="12.00390625" style="0" customWidth="1"/>
    <col min="11" max="12" width="11.57421875" style="0" customWidth="1"/>
    <col min="13" max="13" width="9.8515625" style="0" customWidth="1"/>
    <col min="14" max="14" width="12.140625" style="0" customWidth="1"/>
    <col min="15" max="15" width="11.421875" style="0" customWidth="1"/>
    <col min="16" max="16" width="13.28125" style="0" customWidth="1"/>
    <col min="17" max="16384" width="8.57421875" style="0" customWidth="1"/>
  </cols>
  <sheetData>
    <row r="1" spans="1:25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/>
      <c r="O1" s="1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8">
      <c r="A2" s="1"/>
      <c r="B2" s="1"/>
      <c r="C2" s="1"/>
      <c r="D2" s="1"/>
      <c r="E2" s="4" t="s">
        <v>1</v>
      </c>
      <c r="F2" s="1"/>
      <c r="G2" s="1"/>
      <c r="H2" s="1"/>
      <c r="I2" s="1"/>
      <c r="J2" s="1"/>
      <c r="K2" s="1"/>
      <c r="L2" s="1"/>
      <c r="M2" s="1" t="s">
        <v>2</v>
      </c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3</v>
      </c>
      <c r="N3" s="1"/>
      <c r="O3" s="1"/>
      <c r="P3" s="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4" customHeight="1">
      <c r="A5" s="1"/>
      <c r="B5" s="1"/>
      <c r="C5" s="1"/>
      <c r="D5" s="1"/>
      <c r="E5" s="230" t="s">
        <v>4</v>
      </c>
      <c r="F5" s="231" t="s">
        <v>5</v>
      </c>
      <c r="G5" s="231"/>
      <c r="H5" s="231"/>
      <c r="I5" s="249" t="s">
        <v>6</v>
      </c>
      <c r="J5" s="249"/>
      <c r="K5" s="249"/>
      <c r="L5" s="249"/>
      <c r="M5" s="249"/>
      <c r="N5" s="249"/>
      <c r="O5" s="244" t="s">
        <v>7</v>
      </c>
      <c r="P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" customHeight="1">
      <c r="A6" s="1"/>
      <c r="B6" s="1"/>
      <c r="C6" s="1"/>
      <c r="D6" s="1"/>
      <c r="E6" s="230"/>
      <c r="F6" s="245" t="s">
        <v>8</v>
      </c>
      <c r="G6" s="245" t="s">
        <v>9</v>
      </c>
      <c r="H6" s="246" t="s">
        <v>10</v>
      </c>
      <c r="I6" s="247" t="s">
        <v>11</v>
      </c>
      <c r="J6" s="248" t="s">
        <v>12</v>
      </c>
      <c r="K6" s="248"/>
      <c r="L6" s="248"/>
      <c r="M6" s="248"/>
      <c r="N6" s="248"/>
      <c r="O6" s="244"/>
      <c r="P6" s="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3.25" customHeight="1">
      <c r="A7" s="1"/>
      <c r="B7" s="1"/>
      <c r="C7" s="1"/>
      <c r="D7" s="1"/>
      <c r="E7" s="230"/>
      <c r="F7" s="245"/>
      <c r="G7" s="245"/>
      <c r="H7" s="246"/>
      <c r="I7" s="247"/>
      <c r="J7" s="244" t="s">
        <v>13</v>
      </c>
      <c r="K7" s="248" t="s">
        <v>14</v>
      </c>
      <c r="L7" s="248"/>
      <c r="M7" s="248"/>
      <c r="N7" s="248"/>
      <c r="O7" s="244"/>
      <c r="P7" s="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54.75" customHeight="1">
      <c r="A8" s="1"/>
      <c r="B8" s="1"/>
      <c r="C8" s="1"/>
      <c r="D8" s="1"/>
      <c r="E8" s="230"/>
      <c r="F8" s="245"/>
      <c r="G8" s="245"/>
      <c r="H8" s="246"/>
      <c r="I8" s="247"/>
      <c r="J8" s="244"/>
      <c r="K8" s="5" t="s">
        <v>15</v>
      </c>
      <c r="L8" s="6" t="s">
        <v>16</v>
      </c>
      <c r="M8" s="6" t="s">
        <v>17</v>
      </c>
      <c r="N8" s="7" t="s">
        <v>18</v>
      </c>
      <c r="O8" s="244"/>
      <c r="P8" s="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8"/>
      <c r="B9" s="8"/>
      <c r="C9" s="8"/>
      <c r="D9" s="9"/>
      <c r="E9" s="10">
        <v>1</v>
      </c>
      <c r="F9" s="10">
        <v>2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10">
        <v>11</v>
      </c>
      <c r="P9" s="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8.75" customHeight="1">
      <c r="A10" s="1"/>
      <c r="B10" s="1"/>
      <c r="C10" s="1"/>
      <c r="D10" s="1"/>
      <c r="E10" s="11" t="s">
        <v>19</v>
      </c>
      <c r="F10" s="12" t="s">
        <v>20</v>
      </c>
      <c r="G10" s="13"/>
      <c r="H10" s="14"/>
      <c r="I10" s="15">
        <f aca="true" t="shared" si="0" ref="I10:O10">I11</f>
        <v>35000</v>
      </c>
      <c r="J10" s="15">
        <f t="shared" si="0"/>
        <v>35000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6"/>
      <c r="Q10" s="17"/>
      <c r="R10" s="17"/>
      <c r="S10" s="1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49.5" customHeight="1">
      <c r="A11" s="1"/>
      <c r="B11" s="1"/>
      <c r="C11" s="1"/>
      <c r="D11" s="1"/>
      <c r="E11" s="243" t="s">
        <v>21</v>
      </c>
      <c r="F11" s="243"/>
      <c r="G11" s="18" t="s">
        <v>22</v>
      </c>
      <c r="H11" s="14"/>
      <c r="I11" s="19">
        <f>SUM(I12)</f>
        <v>35000</v>
      </c>
      <c r="J11" s="19">
        <f>SUM(J12)</f>
        <v>35000</v>
      </c>
      <c r="K11" s="19">
        <f>SUM(K12)</f>
        <v>0</v>
      </c>
      <c r="L11" s="20">
        <f>SUM(L12:L12)</f>
        <v>0</v>
      </c>
      <c r="M11" s="20">
        <f>SUM(M12:M12)</f>
        <v>0</v>
      </c>
      <c r="N11" s="20">
        <f>SUM(N12:N12)</f>
        <v>0</v>
      </c>
      <c r="O11" s="20">
        <f>SUM(O12:O12)</f>
        <v>0</v>
      </c>
      <c r="P11" s="16"/>
      <c r="Q11" s="17"/>
      <c r="R11" s="17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75" customHeight="1" thickBot="1">
      <c r="A12" s="1"/>
      <c r="B12" s="1"/>
      <c r="C12" s="1"/>
      <c r="D12" s="1"/>
      <c r="E12" s="252" t="s">
        <v>23</v>
      </c>
      <c r="F12" s="252"/>
      <c r="G12" s="252"/>
      <c r="H12" s="21" t="s">
        <v>24</v>
      </c>
      <c r="I12" s="22">
        <v>35000</v>
      </c>
      <c r="J12" s="23">
        <v>35000</v>
      </c>
      <c r="K12" s="24"/>
      <c r="L12" s="24"/>
      <c r="M12" s="24"/>
      <c r="N12" s="24"/>
      <c r="O12" s="24"/>
      <c r="P12" s="16"/>
      <c r="Q12" s="17"/>
      <c r="R12" s="17"/>
      <c r="S12" s="1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33" customHeight="1" thickBot="1">
      <c r="A13" s="25"/>
      <c r="B13" s="26"/>
      <c r="C13" s="26"/>
      <c r="D13" s="26"/>
      <c r="E13" s="27" t="s">
        <v>25</v>
      </c>
      <c r="F13" s="28" t="s">
        <v>26</v>
      </c>
      <c r="G13" s="29"/>
      <c r="H13" s="30"/>
      <c r="I13" s="31">
        <f aca="true" t="shared" si="1" ref="I13:O13">SUM(I14)</f>
        <v>20000</v>
      </c>
      <c r="J13" s="32">
        <f t="shared" si="1"/>
        <v>20000</v>
      </c>
      <c r="K13" s="33">
        <f t="shared" si="1"/>
        <v>0</v>
      </c>
      <c r="L13" s="34">
        <f t="shared" si="1"/>
        <v>0</v>
      </c>
      <c r="M13" s="34">
        <f t="shared" si="1"/>
        <v>0</v>
      </c>
      <c r="N13" s="34">
        <f t="shared" si="1"/>
        <v>0</v>
      </c>
      <c r="O13" s="34">
        <f t="shared" si="1"/>
        <v>0</v>
      </c>
      <c r="P13" s="16"/>
      <c r="Q13" s="17"/>
      <c r="R13" s="17"/>
      <c r="S13" s="1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33.75" customHeight="1" thickBot="1">
      <c r="A14" s="35"/>
      <c r="B14" s="1"/>
      <c r="C14" s="1"/>
      <c r="D14" s="1"/>
      <c r="E14" s="243" t="s">
        <v>27</v>
      </c>
      <c r="F14" s="243"/>
      <c r="G14" s="36" t="s">
        <v>28</v>
      </c>
      <c r="H14" s="37"/>
      <c r="I14" s="19">
        <f aca="true" t="shared" si="2" ref="I14:O14">SUM(I15:I15)</f>
        <v>20000</v>
      </c>
      <c r="J14" s="38">
        <f t="shared" si="2"/>
        <v>20000</v>
      </c>
      <c r="K14" s="19">
        <f t="shared" si="2"/>
        <v>0</v>
      </c>
      <c r="L14" s="19">
        <f t="shared" si="2"/>
        <v>0</v>
      </c>
      <c r="M14" s="19">
        <f t="shared" si="2"/>
        <v>0</v>
      </c>
      <c r="N14" s="19">
        <f t="shared" si="2"/>
        <v>0</v>
      </c>
      <c r="O14" s="19">
        <f t="shared" si="2"/>
        <v>0</v>
      </c>
      <c r="P14" s="16"/>
      <c r="Q14" s="17"/>
      <c r="R14" s="17"/>
      <c r="S14" s="1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75" customHeight="1" thickBot="1">
      <c r="A15" s="35"/>
      <c r="B15" s="1"/>
      <c r="C15" s="1"/>
      <c r="D15" s="1"/>
      <c r="E15" s="250" t="s">
        <v>23</v>
      </c>
      <c r="F15" s="250"/>
      <c r="G15" s="250"/>
      <c r="H15" s="39" t="s">
        <v>24</v>
      </c>
      <c r="I15" s="40">
        <v>20000</v>
      </c>
      <c r="J15" s="41">
        <v>20000</v>
      </c>
      <c r="K15" s="42"/>
      <c r="L15" s="42"/>
      <c r="M15" s="43"/>
      <c r="N15" s="43"/>
      <c r="O15" s="43"/>
      <c r="P15" s="16"/>
      <c r="Q15" s="17"/>
      <c r="R15" s="17"/>
      <c r="S15" s="1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9.5" customHeight="1" thickBot="1">
      <c r="A16" s="35"/>
      <c r="B16" s="1"/>
      <c r="C16" s="1"/>
      <c r="D16" s="44"/>
      <c r="E16" s="45" t="s">
        <v>29</v>
      </c>
      <c r="F16" s="46" t="s">
        <v>30</v>
      </c>
      <c r="G16" s="47"/>
      <c r="H16" s="48"/>
      <c r="I16" s="49">
        <f aca="true" t="shared" si="3" ref="I16:O16">I17+I19+I21</f>
        <v>254000</v>
      </c>
      <c r="J16" s="49">
        <f t="shared" si="3"/>
        <v>247000</v>
      </c>
      <c r="K16" s="49">
        <f t="shared" si="3"/>
        <v>173640</v>
      </c>
      <c r="L16" s="49">
        <f t="shared" si="3"/>
        <v>0</v>
      </c>
      <c r="M16" s="49">
        <f t="shared" si="3"/>
        <v>0</v>
      </c>
      <c r="N16" s="49">
        <f t="shared" si="3"/>
        <v>0</v>
      </c>
      <c r="O16" s="50">
        <f t="shared" si="3"/>
        <v>7000</v>
      </c>
      <c r="P16" s="51"/>
      <c r="Q16" s="17"/>
      <c r="R16" s="17"/>
      <c r="S16" s="1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33.75" customHeight="1" thickBot="1">
      <c r="A17" s="35"/>
      <c r="B17" s="1"/>
      <c r="C17" s="1"/>
      <c r="D17" s="1"/>
      <c r="E17" s="253" t="s">
        <v>31</v>
      </c>
      <c r="F17" s="253"/>
      <c r="G17" s="52" t="s">
        <v>32</v>
      </c>
      <c r="H17" s="53"/>
      <c r="I17" s="38">
        <f aca="true" t="shared" si="4" ref="I17:O17">SUM(I18)</f>
        <v>30000</v>
      </c>
      <c r="J17" s="54">
        <f t="shared" si="4"/>
        <v>30000</v>
      </c>
      <c r="K17" s="54">
        <f t="shared" si="4"/>
        <v>0</v>
      </c>
      <c r="L17" s="54">
        <f t="shared" si="4"/>
        <v>0</v>
      </c>
      <c r="M17" s="54">
        <f t="shared" si="4"/>
        <v>0</v>
      </c>
      <c r="N17" s="54">
        <f t="shared" si="4"/>
        <v>0</v>
      </c>
      <c r="O17" s="54">
        <f t="shared" si="4"/>
        <v>0</v>
      </c>
      <c r="P17" s="16"/>
      <c r="Q17" s="17"/>
      <c r="R17" s="17"/>
      <c r="S17" s="1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75" customHeight="1" thickBot="1">
      <c r="A18" s="35"/>
      <c r="B18" s="1"/>
      <c r="C18" s="1"/>
      <c r="D18" s="1"/>
      <c r="E18" s="254" t="s">
        <v>23</v>
      </c>
      <c r="F18" s="254"/>
      <c r="G18" s="254"/>
      <c r="H18" s="21" t="s">
        <v>24</v>
      </c>
      <c r="I18" s="22">
        <v>30000</v>
      </c>
      <c r="J18" s="55">
        <v>30000</v>
      </c>
      <c r="K18" s="24"/>
      <c r="L18" s="24"/>
      <c r="M18" s="24"/>
      <c r="N18" s="24"/>
      <c r="O18" s="24"/>
      <c r="P18" s="16"/>
      <c r="Q18" s="17"/>
      <c r="R18" s="17"/>
      <c r="S18" s="17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31.5" customHeight="1">
      <c r="A19" s="35"/>
      <c r="B19" s="1"/>
      <c r="C19" s="1"/>
      <c r="D19" s="1"/>
      <c r="E19" s="243" t="s">
        <v>33</v>
      </c>
      <c r="F19" s="243"/>
      <c r="G19" s="36" t="s">
        <v>34</v>
      </c>
      <c r="H19" s="56"/>
      <c r="I19" s="57">
        <f aca="true" t="shared" si="5" ref="I19:O19">SUM(I20)</f>
        <v>30000</v>
      </c>
      <c r="J19" s="58">
        <f t="shared" si="5"/>
        <v>30000</v>
      </c>
      <c r="K19" s="59">
        <f t="shared" si="5"/>
        <v>0</v>
      </c>
      <c r="L19" s="20">
        <f t="shared" si="5"/>
        <v>0</v>
      </c>
      <c r="M19" s="20">
        <f t="shared" si="5"/>
        <v>0</v>
      </c>
      <c r="N19" s="20">
        <f t="shared" si="5"/>
        <v>0</v>
      </c>
      <c r="O19" s="20">
        <f t="shared" si="5"/>
        <v>0</v>
      </c>
      <c r="P19" s="16"/>
      <c r="Q19" s="17"/>
      <c r="R19" s="17"/>
      <c r="S19" s="1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75" customHeight="1" thickBot="1">
      <c r="A20" s="35"/>
      <c r="B20" s="1"/>
      <c r="C20" s="1"/>
      <c r="D20" s="1"/>
      <c r="E20" s="251" t="s">
        <v>23</v>
      </c>
      <c r="F20" s="251"/>
      <c r="G20" s="251"/>
      <c r="H20" s="60" t="s">
        <v>24</v>
      </c>
      <c r="I20" s="55">
        <v>30000</v>
      </c>
      <c r="J20" s="61">
        <v>30000</v>
      </c>
      <c r="K20" s="62"/>
      <c r="L20" s="62"/>
      <c r="M20" s="62"/>
      <c r="N20" s="62"/>
      <c r="O20" s="62"/>
      <c r="P20" s="16"/>
      <c r="Q20" s="17"/>
      <c r="R20" s="17"/>
      <c r="S20" s="1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8" customHeight="1" thickBot="1">
      <c r="A21" s="35"/>
      <c r="B21" s="1"/>
      <c r="C21" s="1"/>
      <c r="D21" s="44"/>
      <c r="E21" s="241" t="s">
        <v>35</v>
      </c>
      <c r="F21" s="242"/>
      <c r="G21" s="63" t="s">
        <v>36</v>
      </c>
      <c r="H21" s="64"/>
      <c r="I21" s="65">
        <f aca="true" t="shared" si="6" ref="I21:O21">SUM(I22:I31)</f>
        <v>194000</v>
      </c>
      <c r="J21" s="66">
        <f t="shared" si="6"/>
        <v>187000</v>
      </c>
      <c r="K21" s="66">
        <f t="shared" si="6"/>
        <v>173640</v>
      </c>
      <c r="L21" s="66">
        <f t="shared" si="6"/>
        <v>0</v>
      </c>
      <c r="M21" s="66">
        <f t="shared" si="6"/>
        <v>0</v>
      </c>
      <c r="N21" s="66">
        <f t="shared" si="6"/>
        <v>0</v>
      </c>
      <c r="O21" s="66">
        <f t="shared" si="6"/>
        <v>7000</v>
      </c>
      <c r="P21" s="51"/>
      <c r="Q21" s="17"/>
      <c r="R21" s="17"/>
      <c r="S21" s="1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6.5" customHeight="1">
      <c r="A22" s="35"/>
      <c r="B22" s="1"/>
      <c r="C22" s="1"/>
      <c r="D22" s="1"/>
      <c r="E22" s="239" t="s">
        <v>37</v>
      </c>
      <c r="F22" s="240"/>
      <c r="G22" s="255"/>
      <c r="H22" s="67" t="s">
        <v>38</v>
      </c>
      <c r="I22" s="68">
        <v>45163</v>
      </c>
      <c r="J22" s="68">
        <v>45163</v>
      </c>
      <c r="K22" s="69">
        <v>45163</v>
      </c>
      <c r="L22" s="70"/>
      <c r="M22" s="71"/>
      <c r="N22" s="71"/>
      <c r="O22" s="70"/>
      <c r="P22" s="51"/>
      <c r="Q22" s="17"/>
      <c r="R22" s="17"/>
      <c r="S22" s="1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27.75" customHeight="1">
      <c r="A23" s="35"/>
      <c r="B23" s="1"/>
      <c r="C23" s="1"/>
      <c r="D23" s="1"/>
      <c r="E23" s="256" t="s">
        <v>39</v>
      </c>
      <c r="F23" s="256"/>
      <c r="G23" s="257"/>
      <c r="H23" s="72" t="s">
        <v>40</v>
      </c>
      <c r="I23" s="73">
        <v>89447</v>
      </c>
      <c r="J23" s="73">
        <v>89447</v>
      </c>
      <c r="K23" s="74">
        <v>89447</v>
      </c>
      <c r="L23" s="75"/>
      <c r="M23" s="76"/>
      <c r="N23" s="76"/>
      <c r="O23" s="75"/>
      <c r="P23" s="51"/>
      <c r="Q23" s="17"/>
      <c r="R23" s="17"/>
      <c r="S23" s="1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 customHeight="1">
      <c r="A24" s="35"/>
      <c r="B24" s="1"/>
      <c r="C24" s="1"/>
      <c r="D24" s="1"/>
      <c r="E24" s="236" t="s">
        <v>41</v>
      </c>
      <c r="F24" s="234"/>
      <c r="G24" s="235"/>
      <c r="H24" s="77" t="s">
        <v>42</v>
      </c>
      <c r="I24" s="73">
        <v>9540</v>
      </c>
      <c r="J24" s="73">
        <v>9540</v>
      </c>
      <c r="K24" s="74">
        <v>9540</v>
      </c>
      <c r="L24" s="75"/>
      <c r="M24" s="76"/>
      <c r="N24" s="76"/>
      <c r="O24" s="75"/>
      <c r="P24" s="51"/>
      <c r="Q24" s="17"/>
      <c r="R24" s="17"/>
      <c r="S24" s="1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75" customHeight="1">
      <c r="A25" s="35"/>
      <c r="B25" s="1"/>
      <c r="C25" s="1"/>
      <c r="D25" s="1"/>
      <c r="E25" s="236" t="s">
        <v>43</v>
      </c>
      <c r="F25" s="234"/>
      <c r="G25" s="235"/>
      <c r="H25" s="77" t="s">
        <v>44</v>
      </c>
      <c r="I25" s="73">
        <v>25990</v>
      </c>
      <c r="J25" s="73">
        <v>25990</v>
      </c>
      <c r="K25" s="74">
        <v>25990</v>
      </c>
      <c r="L25" s="75"/>
      <c r="M25" s="76"/>
      <c r="N25" s="76"/>
      <c r="O25" s="75"/>
      <c r="P25" s="51"/>
      <c r="Q25" s="17"/>
      <c r="R25" s="17"/>
      <c r="S25" s="1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75" customHeight="1">
      <c r="A26" s="35"/>
      <c r="B26" s="1"/>
      <c r="C26" s="1"/>
      <c r="D26" s="1"/>
      <c r="E26" s="233" t="s">
        <v>45</v>
      </c>
      <c r="F26" s="234"/>
      <c r="G26" s="235"/>
      <c r="H26" s="77" t="s">
        <v>46</v>
      </c>
      <c r="I26" s="73">
        <v>3500</v>
      </c>
      <c r="J26" s="73">
        <v>3500</v>
      </c>
      <c r="K26" s="74">
        <v>3500</v>
      </c>
      <c r="L26" s="75"/>
      <c r="M26" s="76"/>
      <c r="N26" s="76"/>
      <c r="O26" s="75"/>
      <c r="P26" s="51"/>
      <c r="Q26" s="17"/>
      <c r="R26" s="17"/>
      <c r="S26" s="17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75" customHeight="1">
      <c r="A27" s="35"/>
      <c r="B27" s="1"/>
      <c r="C27" s="1"/>
      <c r="D27" s="1"/>
      <c r="E27" s="233" t="s">
        <v>47</v>
      </c>
      <c r="F27" s="234"/>
      <c r="G27" s="235"/>
      <c r="H27" s="77" t="s">
        <v>48</v>
      </c>
      <c r="I27" s="73">
        <v>2500</v>
      </c>
      <c r="J27" s="73">
        <v>2500</v>
      </c>
      <c r="K27" s="78"/>
      <c r="L27" s="75"/>
      <c r="M27" s="76"/>
      <c r="N27" s="76"/>
      <c r="O27" s="75"/>
      <c r="P27" s="51"/>
      <c r="Q27" s="17"/>
      <c r="R27" s="17"/>
      <c r="S27" s="17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75" customHeight="1">
      <c r="A28" s="35"/>
      <c r="B28" s="1"/>
      <c r="C28" s="1"/>
      <c r="D28" s="1"/>
      <c r="E28" s="236" t="s">
        <v>23</v>
      </c>
      <c r="F28" s="234"/>
      <c r="G28" s="235"/>
      <c r="H28" s="77" t="s">
        <v>24</v>
      </c>
      <c r="I28" s="73">
        <v>5985</v>
      </c>
      <c r="J28" s="73">
        <v>5985</v>
      </c>
      <c r="K28" s="79"/>
      <c r="L28" s="80"/>
      <c r="M28" s="81"/>
      <c r="N28" s="81"/>
      <c r="O28" s="80"/>
      <c r="P28" s="51"/>
      <c r="Q28" s="17"/>
      <c r="R28" s="17"/>
      <c r="S28" s="17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75" customHeight="1">
      <c r="A29" s="35"/>
      <c r="B29" s="1"/>
      <c r="C29" s="1"/>
      <c r="D29" s="1"/>
      <c r="E29" s="233" t="s">
        <v>49</v>
      </c>
      <c r="F29" s="234"/>
      <c r="G29" s="235"/>
      <c r="H29" s="77" t="s">
        <v>50</v>
      </c>
      <c r="I29" s="73">
        <v>1500</v>
      </c>
      <c r="J29" s="73">
        <v>1500</v>
      </c>
      <c r="K29" s="79"/>
      <c r="L29" s="80"/>
      <c r="M29" s="81"/>
      <c r="N29" s="81"/>
      <c r="O29" s="80"/>
      <c r="P29" s="51"/>
      <c r="Q29" s="17"/>
      <c r="R29" s="17"/>
      <c r="S29" s="17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75" customHeight="1">
      <c r="A30" s="35"/>
      <c r="B30" s="1"/>
      <c r="C30" s="1"/>
      <c r="D30" s="1"/>
      <c r="E30" s="236" t="s">
        <v>51</v>
      </c>
      <c r="F30" s="234"/>
      <c r="G30" s="235"/>
      <c r="H30" s="77" t="s">
        <v>52</v>
      </c>
      <c r="I30" s="73">
        <v>3375</v>
      </c>
      <c r="J30" s="73">
        <v>3375</v>
      </c>
      <c r="K30" s="79"/>
      <c r="L30" s="80"/>
      <c r="M30" s="81"/>
      <c r="N30" s="81"/>
      <c r="O30" s="80"/>
      <c r="P30" s="51"/>
      <c r="Q30" s="17"/>
      <c r="R30" s="17"/>
      <c r="S30" s="17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75" customHeight="1" thickBot="1">
      <c r="A31" s="35"/>
      <c r="B31" s="1"/>
      <c r="C31" s="1"/>
      <c r="D31" s="44"/>
      <c r="E31" s="237" t="s">
        <v>53</v>
      </c>
      <c r="F31" s="237"/>
      <c r="G31" s="238"/>
      <c r="H31" s="82" t="s">
        <v>54</v>
      </c>
      <c r="I31" s="83">
        <v>7000</v>
      </c>
      <c r="J31" s="84"/>
      <c r="K31" s="85"/>
      <c r="L31" s="86"/>
      <c r="M31" s="87"/>
      <c r="N31" s="87"/>
      <c r="O31" s="88">
        <v>7000</v>
      </c>
      <c r="P31" s="51"/>
      <c r="Q31" s="17"/>
      <c r="R31" s="17"/>
      <c r="S31" s="17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20.25" customHeight="1" thickBot="1">
      <c r="A32" s="35"/>
      <c r="B32" s="1"/>
      <c r="C32" s="1"/>
      <c r="D32" s="44"/>
      <c r="E32" s="89" t="s">
        <v>55</v>
      </c>
      <c r="F32" s="90" t="s">
        <v>56</v>
      </c>
      <c r="G32" s="47"/>
      <c r="H32" s="48"/>
      <c r="I32" s="49">
        <f aca="true" t="shared" si="7" ref="I32:O32">I33+I35</f>
        <v>158265</v>
      </c>
      <c r="J32" s="49">
        <f t="shared" si="7"/>
        <v>158265</v>
      </c>
      <c r="K32" s="49">
        <f t="shared" si="7"/>
        <v>141065</v>
      </c>
      <c r="L32" s="49">
        <f t="shared" si="7"/>
        <v>0</v>
      </c>
      <c r="M32" s="49">
        <f t="shared" si="7"/>
        <v>0</v>
      </c>
      <c r="N32" s="49">
        <f t="shared" si="7"/>
        <v>0</v>
      </c>
      <c r="O32" s="49">
        <f t="shared" si="7"/>
        <v>0</v>
      </c>
      <c r="P32" s="51"/>
      <c r="Q32" s="17"/>
      <c r="R32" s="17"/>
      <c r="S32" s="17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9.5" customHeight="1" thickBot="1">
      <c r="A33" s="35"/>
      <c r="B33" s="1"/>
      <c r="C33" s="1"/>
      <c r="D33" s="44"/>
      <c r="E33" s="262" t="s">
        <v>57</v>
      </c>
      <c r="F33" s="259"/>
      <c r="G33" s="91" t="s">
        <v>58</v>
      </c>
      <c r="H33" s="92"/>
      <c r="I33" s="93">
        <f aca="true" t="shared" si="8" ref="I33:O33">SUM(I34:I34)</f>
        <v>141065</v>
      </c>
      <c r="J33" s="94">
        <f t="shared" si="8"/>
        <v>141065</v>
      </c>
      <c r="K33" s="95">
        <f t="shared" si="8"/>
        <v>141065</v>
      </c>
      <c r="L33" s="96">
        <f t="shared" si="8"/>
        <v>0</v>
      </c>
      <c r="M33" s="96">
        <f t="shared" si="8"/>
        <v>0</v>
      </c>
      <c r="N33" s="96">
        <f t="shared" si="8"/>
        <v>0</v>
      </c>
      <c r="O33" s="97">
        <f t="shared" si="8"/>
        <v>0</v>
      </c>
      <c r="P33" s="51"/>
      <c r="Q33" s="17"/>
      <c r="R33" s="17"/>
      <c r="S33" s="17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75" customHeight="1" thickBot="1">
      <c r="A34" s="35"/>
      <c r="B34" s="1"/>
      <c r="C34" s="1"/>
      <c r="D34" s="44"/>
      <c r="E34" s="239" t="s">
        <v>37</v>
      </c>
      <c r="F34" s="240"/>
      <c r="G34" s="240"/>
      <c r="H34" s="98" t="s">
        <v>38</v>
      </c>
      <c r="I34" s="99">
        <v>141065</v>
      </c>
      <c r="J34" s="100">
        <v>141065</v>
      </c>
      <c r="K34" s="101">
        <v>141065</v>
      </c>
      <c r="L34" s="102"/>
      <c r="M34" s="102"/>
      <c r="N34" s="102"/>
      <c r="O34" s="102"/>
      <c r="P34" s="16"/>
      <c r="Q34" s="17"/>
      <c r="R34" s="17"/>
      <c r="S34" s="1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7.25" customHeight="1" thickBot="1">
      <c r="A35" s="103"/>
      <c r="B35" s="104"/>
      <c r="C35" s="104"/>
      <c r="D35" s="104"/>
      <c r="E35" s="259" t="s">
        <v>59</v>
      </c>
      <c r="F35" s="259"/>
      <c r="G35" s="105" t="s">
        <v>60</v>
      </c>
      <c r="H35" s="106"/>
      <c r="I35" s="107">
        <f aca="true" t="shared" si="9" ref="I35:O35">SUM(I36:I38)</f>
        <v>17200</v>
      </c>
      <c r="J35" s="108">
        <f t="shared" si="9"/>
        <v>17200</v>
      </c>
      <c r="K35" s="108">
        <f t="shared" si="9"/>
        <v>0</v>
      </c>
      <c r="L35" s="109">
        <f t="shared" si="9"/>
        <v>0</v>
      </c>
      <c r="M35" s="110">
        <f t="shared" si="9"/>
        <v>0</v>
      </c>
      <c r="N35" s="110">
        <f t="shared" si="9"/>
        <v>0</v>
      </c>
      <c r="O35" s="110">
        <f t="shared" si="9"/>
        <v>0</v>
      </c>
      <c r="P35" s="16"/>
      <c r="Q35" s="17"/>
      <c r="R35" s="17"/>
      <c r="S35" s="1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75" customHeight="1">
      <c r="A36" s="35"/>
      <c r="B36" s="1"/>
      <c r="C36" s="1"/>
      <c r="D36" s="1"/>
      <c r="E36" s="260" t="s">
        <v>61</v>
      </c>
      <c r="F36" s="261"/>
      <c r="G36" s="261"/>
      <c r="H36" s="111" t="s">
        <v>62</v>
      </c>
      <c r="I36" s="112">
        <v>5500</v>
      </c>
      <c r="J36" s="112">
        <v>5500</v>
      </c>
      <c r="K36" s="112"/>
      <c r="L36" s="113"/>
      <c r="M36" s="113"/>
      <c r="N36" s="113"/>
      <c r="O36" s="113"/>
      <c r="P36" s="16"/>
      <c r="Q36" s="17"/>
      <c r="R36" s="17"/>
      <c r="S36" s="1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75" customHeight="1">
      <c r="A37" s="35"/>
      <c r="B37" s="1"/>
      <c r="C37" s="1"/>
      <c r="D37" s="1"/>
      <c r="E37" s="261" t="s">
        <v>47</v>
      </c>
      <c r="F37" s="261"/>
      <c r="G37" s="261"/>
      <c r="H37" s="114" t="s">
        <v>48</v>
      </c>
      <c r="I37" s="112">
        <v>3000</v>
      </c>
      <c r="J37" s="112">
        <v>3000</v>
      </c>
      <c r="K37" s="115"/>
      <c r="L37" s="116"/>
      <c r="M37" s="116"/>
      <c r="N37" s="116"/>
      <c r="O37" s="116"/>
      <c r="P37" s="16"/>
      <c r="Q37" s="17"/>
      <c r="R37" s="17"/>
      <c r="S37" s="17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75" customHeight="1" thickBot="1">
      <c r="A38" s="35"/>
      <c r="B38" s="1"/>
      <c r="C38" s="1"/>
      <c r="D38" s="1"/>
      <c r="E38" s="258" t="s">
        <v>23</v>
      </c>
      <c r="F38" s="258"/>
      <c r="G38" s="258"/>
      <c r="H38" s="117" t="s">
        <v>24</v>
      </c>
      <c r="I38" s="118">
        <v>8700</v>
      </c>
      <c r="J38" s="118">
        <v>8700</v>
      </c>
      <c r="K38" s="119"/>
      <c r="L38" s="120"/>
      <c r="M38" s="120"/>
      <c r="N38" s="120"/>
      <c r="O38" s="120"/>
      <c r="P38" s="16"/>
      <c r="Q38" s="17"/>
      <c r="R38" s="17"/>
      <c r="S38" s="17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49.5" customHeight="1" thickBot="1">
      <c r="A39" s="35"/>
      <c r="B39" s="1"/>
      <c r="C39" s="1"/>
      <c r="D39" s="44"/>
      <c r="E39" s="121" t="s">
        <v>63</v>
      </c>
      <c r="F39" s="46" t="s">
        <v>64</v>
      </c>
      <c r="G39" s="122"/>
      <c r="H39" s="46"/>
      <c r="I39" s="123">
        <f>I40+I59</f>
        <v>2453824</v>
      </c>
      <c r="J39" s="124">
        <f>J40+J59</f>
        <v>2453824</v>
      </c>
      <c r="K39" s="125">
        <f>K40+K59</f>
        <v>1922211</v>
      </c>
      <c r="L39" s="126">
        <f>SUM(L40+L59)</f>
        <v>0</v>
      </c>
      <c r="M39" s="127">
        <f>SUM(M40+M59)</f>
        <v>0</v>
      </c>
      <c r="N39" s="128">
        <f>SUM(N40+N59)</f>
        <v>0</v>
      </c>
      <c r="O39" s="129">
        <f>SUM(O40+O59)</f>
        <v>0</v>
      </c>
      <c r="P39" s="16"/>
      <c r="Q39" s="17"/>
      <c r="R39" s="17"/>
      <c r="S39" s="1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33" customHeight="1" thickBot="1">
      <c r="A40" s="35"/>
      <c r="B40" s="1"/>
      <c r="C40" s="1"/>
      <c r="D40" s="1"/>
      <c r="E40" s="253" t="s">
        <v>65</v>
      </c>
      <c r="F40" s="253"/>
      <c r="G40" s="130" t="s">
        <v>66</v>
      </c>
      <c r="H40" s="131"/>
      <c r="I40" s="132">
        <f>SUM(I41:I58)</f>
        <v>2453424</v>
      </c>
      <c r="J40" s="133">
        <f>SUM(J41:J58)</f>
        <v>2453424</v>
      </c>
      <c r="K40" s="134">
        <f>SUM(K42:K58)</f>
        <v>1922211</v>
      </c>
      <c r="L40" s="135">
        <f>SUM(L42:L58)</f>
        <v>0</v>
      </c>
      <c r="M40" s="136">
        <f>SUM(M42:M58)</f>
        <v>0</v>
      </c>
      <c r="N40" s="135">
        <f>SUM(N42:N58)</f>
        <v>0</v>
      </c>
      <c r="O40" s="137">
        <f>SUM(O42:O58)</f>
        <v>0</v>
      </c>
      <c r="P40" s="51"/>
      <c r="Q40" s="17"/>
      <c r="R40" s="17"/>
      <c r="S40" s="17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29.25" customHeight="1">
      <c r="A41" s="35"/>
      <c r="B41" s="1"/>
      <c r="C41" s="1"/>
      <c r="D41" s="1"/>
      <c r="E41" s="265" t="s">
        <v>67</v>
      </c>
      <c r="F41" s="265"/>
      <c r="G41" s="266"/>
      <c r="H41" s="138">
        <v>3070</v>
      </c>
      <c r="I41" s="139">
        <f>'[1]analityka jednostek'!E415</f>
        <v>186000</v>
      </c>
      <c r="J41" s="140">
        <v>186000</v>
      </c>
      <c r="K41" s="141"/>
      <c r="L41" s="142"/>
      <c r="M41" s="141"/>
      <c r="N41" s="142"/>
      <c r="O41" s="143"/>
      <c r="P41" s="51"/>
      <c r="Q41" s="17"/>
      <c r="R41" s="17"/>
      <c r="S41" s="17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29.25" customHeight="1">
      <c r="A42" s="35"/>
      <c r="B42" s="1"/>
      <c r="C42" s="1"/>
      <c r="D42" s="1"/>
      <c r="E42" s="263" t="s">
        <v>68</v>
      </c>
      <c r="F42" s="263"/>
      <c r="G42" s="264"/>
      <c r="H42" s="144">
        <v>4050</v>
      </c>
      <c r="I42" s="145">
        <f>'[1]analityka jednostek'!E416</f>
        <v>1774846</v>
      </c>
      <c r="J42" s="146">
        <v>1774846</v>
      </c>
      <c r="K42" s="147">
        <v>1774846</v>
      </c>
      <c r="L42" s="148"/>
      <c r="M42" s="149"/>
      <c r="N42" s="148"/>
      <c r="O42" s="150"/>
      <c r="P42" s="51"/>
      <c r="Q42" s="17"/>
      <c r="R42" s="17"/>
      <c r="S42" s="17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25.5" customHeight="1">
      <c r="A43" s="35"/>
      <c r="B43" s="1"/>
      <c r="C43" s="1"/>
      <c r="D43" s="1"/>
      <c r="E43" s="267" t="s">
        <v>69</v>
      </c>
      <c r="F43" s="265"/>
      <c r="G43" s="266"/>
      <c r="H43" s="144">
        <v>4060</v>
      </c>
      <c r="I43" s="139">
        <f>'[1]analityka jednostek'!E417</f>
        <v>1000</v>
      </c>
      <c r="J43" s="151">
        <v>1000</v>
      </c>
      <c r="K43" s="152">
        <v>1000</v>
      </c>
      <c r="L43" s="153"/>
      <c r="M43" s="154"/>
      <c r="N43" s="153"/>
      <c r="O43" s="155"/>
      <c r="P43" s="51"/>
      <c r="Q43" s="17"/>
      <c r="R43" s="17"/>
      <c r="S43" s="17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27" customHeight="1">
      <c r="A44" s="35"/>
      <c r="B44" s="1"/>
      <c r="C44" s="1"/>
      <c r="D44" s="1"/>
      <c r="E44" s="265" t="s">
        <v>70</v>
      </c>
      <c r="F44" s="265"/>
      <c r="G44" s="266"/>
      <c r="H44" s="144">
        <v>4070</v>
      </c>
      <c r="I44" s="145">
        <f>'[1]analityka jednostek'!E418</f>
        <v>146365</v>
      </c>
      <c r="J44" s="156">
        <v>146365</v>
      </c>
      <c r="K44" s="157">
        <v>146365</v>
      </c>
      <c r="L44" s="158"/>
      <c r="M44" s="159"/>
      <c r="N44" s="158"/>
      <c r="O44" s="160"/>
      <c r="P44" s="51"/>
      <c r="Q44" s="17"/>
      <c r="R44" s="17"/>
      <c r="S44" s="1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27" customHeight="1">
      <c r="A45" s="35"/>
      <c r="B45" s="1"/>
      <c r="C45" s="1"/>
      <c r="D45" s="1"/>
      <c r="E45" s="265" t="s">
        <v>71</v>
      </c>
      <c r="F45" s="265"/>
      <c r="G45" s="266"/>
      <c r="H45" s="144">
        <v>4180</v>
      </c>
      <c r="I45" s="145">
        <f>'[1]analityka jednostek'!E419</f>
        <v>120000</v>
      </c>
      <c r="J45" s="156">
        <v>120000</v>
      </c>
      <c r="K45" s="161"/>
      <c r="L45" s="158"/>
      <c r="M45" s="159"/>
      <c r="N45" s="158"/>
      <c r="O45" s="160"/>
      <c r="P45" s="51"/>
      <c r="Q45" s="17"/>
      <c r="R45" s="17"/>
      <c r="S45" s="17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75" customHeight="1">
      <c r="A46" s="35"/>
      <c r="B46" s="1"/>
      <c r="C46" s="1"/>
      <c r="D46" s="1"/>
      <c r="E46" s="268" t="s">
        <v>47</v>
      </c>
      <c r="F46" s="268"/>
      <c r="G46" s="269"/>
      <c r="H46" s="144">
        <v>4210</v>
      </c>
      <c r="I46" s="145">
        <f>'[1]analityka jednostek'!E420</f>
        <v>111013</v>
      </c>
      <c r="J46" s="156">
        <v>111013</v>
      </c>
      <c r="K46" s="161"/>
      <c r="L46" s="158"/>
      <c r="M46" s="159"/>
      <c r="N46" s="158"/>
      <c r="O46" s="160"/>
      <c r="P46" s="51"/>
      <c r="Q46" s="17"/>
      <c r="R46" s="17"/>
      <c r="S46" s="17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75" customHeight="1">
      <c r="A47" s="35"/>
      <c r="B47" s="1"/>
      <c r="C47" s="1"/>
      <c r="D47" s="1"/>
      <c r="E47" s="268" t="s">
        <v>72</v>
      </c>
      <c r="F47" s="268"/>
      <c r="G47" s="269"/>
      <c r="H47" s="144">
        <v>4220</v>
      </c>
      <c r="I47" s="145">
        <f>'[1]analityka jednostek'!E421</f>
        <v>400</v>
      </c>
      <c r="J47" s="156">
        <v>400</v>
      </c>
      <c r="K47" s="159"/>
      <c r="L47" s="158"/>
      <c r="M47" s="159"/>
      <c r="N47" s="158"/>
      <c r="O47" s="160"/>
      <c r="P47" s="51"/>
      <c r="Q47" s="17"/>
      <c r="R47" s="17"/>
      <c r="S47" s="17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75" customHeight="1">
      <c r="A48" s="35"/>
      <c r="B48" s="1"/>
      <c r="C48" s="1"/>
      <c r="D48" s="1"/>
      <c r="E48" s="261" t="s">
        <v>73</v>
      </c>
      <c r="F48" s="261"/>
      <c r="G48" s="235"/>
      <c r="H48" s="77" t="s">
        <v>74</v>
      </c>
      <c r="I48" s="145">
        <f>'[1]analityka jednostek'!E422</f>
        <v>400</v>
      </c>
      <c r="J48" s="156">
        <v>400</v>
      </c>
      <c r="K48" s="159"/>
      <c r="L48" s="158"/>
      <c r="M48" s="159"/>
      <c r="N48" s="158"/>
      <c r="O48" s="160"/>
      <c r="P48" s="51"/>
      <c r="Q48" s="17"/>
      <c r="R48" s="17"/>
      <c r="S48" s="17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.75" customHeight="1">
      <c r="A49" s="35"/>
      <c r="B49" s="1"/>
      <c r="C49" s="1"/>
      <c r="D49" s="1"/>
      <c r="E49" s="236" t="s">
        <v>75</v>
      </c>
      <c r="F49" s="234"/>
      <c r="G49" s="235"/>
      <c r="H49" s="162" t="s">
        <v>76</v>
      </c>
      <c r="I49" s="145">
        <f>'[1]analityka jednostek'!E423</f>
        <v>200</v>
      </c>
      <c r="J49" s="156">
        <v>200</v>
      </c>
      <c r="K49" s="159"/>
      <c r="L49" s="158"/>
      <c r="M49" s="159"/>
      <c r="N49" s="158"/>
      <c r="O49" s="160"/>
      <c r="P49" s="51"/>
      <c r="Q49" s="17"/>
      <c r="R49" s="17"/>
      <c r="S49" s="17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.75" customHeight="1">
      <c r="A50" s="35"/>
      <c r="B50" s="1"/>
      <c r="C50" s="1"/>
      <c r="D50" s="1"/>
      <c r="E50" s="268" t="s">
        <v>77</v>
      </c>
      <c r="F50" s="268"/>
      <c r="G50" s="269"/>
      <c r="H50" s="144">
        <v>4260</v>
      </c>
      <c r="I50" s="145">
        <f>'[1]analityka jednostek'!E424</f>
        <v>48000</v>
      </c>
      <c r="J50" s="156">
        <v>48000</v>
      </c>
      <c r="K50" s="159"/>
      <c r="L50" s="158"/>
      <c r="M50" s="159"/>
      <c r="N50" s="158"/>
      <c r="O50" s="160"/>
      <c r="P50" s="51"/>
      <c r="Q50" s="17"/>
      <c r="R50" s="17"/>
      <c r="S50" s="17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.75" customHeight="1">
      <c r="A51" s="35"/>
      <c r="B51" s="1"/>
      <c r="C51" s="1"/>
      <c r="D51" s="1"/>
      <c r="E51" s="268" t="s">
        <v>78</v>
      </c>
      <c r="F51" s="268"/>
      <c r="G51" s="269"/>
      <c r="H51" s="144">
        <v>4270</v>
      </c>
      <c r="I51" s="145">
        <f>'[1]analityka jednostek'!E425</f>
        <v>6000</v>
      </c>
      <c r="J51" s="163">
        <v>6000</v>
      </c>
      <c r="K51" s="164"/>
      <c r="L51" s="165"/>
      <c r="M51" s="164"/>
      <c r="N51" s="165"/>
      <c r="O51" s="166"/>
      <c r="P51" s="51"/>
      <c r="Q51" s="17"/>
      <c r="R51" s="17"/>
      <c r="S51" s="17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.75" customHeight="1">
      <c r="A52" s="35"/>
      <c r="B52" s="1"/>
      <c r="C52" s="1"/>
      <c r="D52" s="1"/>
      <c r="E52" s="261" t="s">
        <v>79</v>
      </c>
      <c r="F52" s="261"/>
      <c r="G52" s="235"/>
      <c r="H52" s="77" t="s">
        <v>80</v>
      </c>
      <c r="I52" s="145">
        <f>'[1]analityka jednostek'!E426</f>
        <v>10000</v>
      </c>
      <c r="J52" s="163">
        <v>10000</v>
      </c>
      <c r="K52" s="164"/>
      <c r="L52" s="165"/>
      <c r="M52" s="164"/>
      <c r="N52" s="165"/>
      <c r="O52" s="166"/>
      <c r="P52" s="51"/>
      <c r="Q52" s="17"/>
      <c r="R52" s="17"/>
      <c r="S52" s="17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5.75" customHeight="1">
      <c r="A53" s="35"/>
      <c r="B53" s="1"/>
      <c r="C53" s="1"/>
      <c r="D53" s="1"/>
      <c r="E53" s="268" t="s">
        <v>23</v>
      </c>
      <c r="F53" s="268"/>
      <c r="G53" s="269"/>
      <c r="H53" s="144">
        <v>4300</v>
      </c>
      <c r="I53" s="145">
        <f>'[1]analityka jednostek'!E427</f>
        <v>30000</v>
      </c>
      <c r="J53" s="163">
        <v>30000</v>
      </c>
      <c r="K53" s="164"/>
      <c r="L53" s="165"/>
      <c r="M53" s="164"/>
      <c r="N53" s="165"/>
      <c r="O53" s="166"/>
      <c r="P53" s="51"/>
      <c r="Q53" s="17"/>
      <c r="R53" s="17"/>
      <c r="S53" s="17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5.75" customHeight="1">
      <c r="A54" s="35"/>
      <c r="B54" s="1"/>
      <c r="C54" s="1"/>
      <c r="D54" s="1"/>
      <c r="E54" s="236" t="s">
        <v>81</v>
      </c>
      <c r="F54" s="234"/>
      <c r="G54" s="235"/>
      <c r="H54" s="162" t="s">
        <v>82</v>
      </c>
      <c r="I54" s="145">
        <f>'[1]analityka jednostek'!E428</f>
        <v>4200</v>
      </c>
      <c r="J54" s="163">
        <v>4200</v>
      </c>
      <c r="K54" s="164"/>
      <c r="L54" s="165"/>
      <c r="M54" s="164"/>
      <c r="N54" s="165"/>
      <c r="O54" s="166"/>
      <c r="P54" s="51"/>
      <c r="Q54" s="17"/>
      <c r="R54" s="17"/>
      <c r="S54" s="17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.75" customHeight="1">
      <c r="A55" s="35"/>
      <c r="B55" s="1"/>
      <c r="C55" s="1"/>
      <c r="D55" s="1"/>
      <c r="E55" s="268" t="s">
        <v>49</v>
      </c>
      <c r="F55" s="268"/>
      <c r="G55" s="269"/>
      <c r="H55" s="144">
        <v>4410</v>
      </c>
      <c r="I55" s="145">
        <f>'[1]analityka jednostek'!E429</f>
        <v>8000</v>
      </c>
      <c r="J55" s="163">
        <v>8000</v>
      </c>
      <c r="K55" s="164"/>
      <c r="L55" s="165"/>
      <c r="M55" s="164"/>
      <c r="N55" s="165"/>
      <c r="O55" s="166"/>
      <c r="P55" s="51"/>
      <c r="Q55" s="17"/>
      <c r="R55" s="17"/>
      <c r="S55" s="17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.75" customHeight="1">
      <c r="A56" s="35"/>
      <c r="B56" s="1"/>
      <c r="C56" s="1"/>
      <c r="D56" s="1"/>
      <c r="E56" s="261" t="s">
        <v>83</v>
      </c>
      <c r="F56" s="261"/>
      <c r="G56" s="235"/>
      <c r="H56" s="77" t="s">
        <v>84</v>
      </c>
      <c r="I56" s="145">
        <f>'[1]analityka jednostek'!E430</f>
        <v>1800</v>
      </c>
      <c r="J56" s="163">
        <v>1800</v>
      </c>
      <c r="K56" s="164"/>
      <c r="L56" s="165"/>
      <c r="M56" s="164"/>
      <c r="N56" s="165"/>
      <c r="O56" s="166"/>
      <c r="P56" s="51"/>
      <c r="Q56" s="17"/>
      <c r="R56" s="17"/>
      <c r="S56" s="17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.75" customHeight="1">
      <c r="A57" s="35"/>
      <c r="B57" s="1"/>
      <c r="C57" s="1"/>
      <c r="D57" s="1"/>
      <c r="E57" s="233" t="s">
        <v>85</v>
      </c>
      <c r="F57" s="234"/>
      <c r="G57" s="235"/>
      <c r="H57" s="77" t="s">
        <v>86</v>
      </c>
      <c r="I57" s="145">
        <f>'[1]analityka jednostek'!E431</f>
        <v>5000</v>
      </c>
      <c r="J57" s="163">
        <v>5000</v>
      </c>
      <c r="K57" s="164"/>
      <c r="L57" s="165"/>
      <c r="M57" s="164"/>
      <c r="N57" s="165"/>
      <c r="O57" s="166"/>
      <c r="P57" s="51"/>
      <c r="Q57" s="17"/>
      <c r="R57" s="17"/>
      <c r="S57" s="17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.75" customHeight="1" thickBot="1">
      <c r="A58" s="35"/>
      <c r="B58" s="1"/>
      <c r="C58" s="1"/>
      <c r="D58" s="1"/>
      <c r="E58" s="261" t="s">
        <v>87</v>
      </c>
      <c r="F58" s="261"/>
      <c r="G58" s="274"/>
      <c r="H58" s="167" t="s">
        <v>88</v>
      </c>
      <c r="I58" s="168">
        <f>'[1]analityka jednostek'!E432</f>
        <v>200</v>
      </c>
      <c r="J58" s="169">
        <v>200</v>
      </c>
      <c r="K58" s="170"/>
      <c r="L58" s="171"/>
      <c r="M58" s="170"/>
      <c r="N58" s="165"/>
      <c r="O58" s="166"/>
      <c r="P58" s="51"/>
      <c r="Q58" s="17"/>
      <c r="R58" s="17"/>
      <c r="S58" s="17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8.75" customHeight="1" thickBot="1">
      <c r="A59" s="172"/>
      <c r="B59" s="173"/>
      <c r="C59" s="173"/>
      <c r="D59" s="173"/>
      <c r="E59" s="270" t="s">
        <v>89</v>
      </c>
      <c r="F59" s="271"/>
      <c r="G59" s="174" t="s">
        <v>90</v>
      </c>
      <c r="H59" s="175"/>
      <c r="I59" s="93">
        <f aca="true" t="shared" si="10" ref="I59:O59">SUM(I60:I60)</f>
        <v>400</v>
      </c>
      <c r="J59" s="93">
        <f t="shared" si="10"/>
        <v>400</v>
      </c>
      <c r="K59" s="93">
        <f t="shared" si="10"/>
        <v>0</v>
      </c>
      <c r="L59" s="93">
        <f t="shared" si="10"/>
        <v>0</v>
      </c>
      <c r="M59" s="93">
        <f t="shared" si="10"/>
        <v>0</v>
      </c>
      <c r="N59" s="93">
        <f t="shared" si="10"/>
        <v>0</v>
      </c>
      <c r="O59" s="93">
        <f t="shared" si="10"/>
        <v>0</v>
      </c>
      <c r="P59" s="51"/>
      <c r="Q59" s="17"/>
      <c r="R59" s="17"/>
      <c r="S59" s="17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.75" customHeight="1" thickBot="1">
      <c r="A60" s="35"/>
      <c r="B60" s="1"/>
      <c r="C60" s="1"/>
      <c r="D60" s="1"/>
      <c r="E60" s="272" t="s">
        <v>47</v>
      </c>
      <c r="F60" s="272"/>
      <c r="G60" s="273"/>
      <c r="H60" s="176" t="s">
        <v>48</v>
      </c>
      <c r="I60" s="177">
        <v>400</v>
      </c>
      <c r="J60" s="177">
        <v>400</v>
      </c>
      <c r="K60" s="178"/>
      <c r="L60" s="178"/>
      <c r="M60" s="178"/>
      <c r="N60" s="178"/>
      <c r="O60" s="178"/>
      <c r="P60" s="16"/>
      <c r="Q60" s="17"/>
      <c r="R60" s="17"/>
      <c r="S60" s="17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21.75" customHeight="1" thickBot="1">
      <c r="A61" s="35"/>
      <c r="B61" s="1"/>
      <c r="C61" s="1"/>
      <c r="D61" s="1"/>
      <c r="E61" s="179" t="s">
        <v>91</v>
      </c>
      <c r="F61" s="12" t="s">
        <v>92</v>
      </c>
      <c r="G61" s="180"/>
      <c r="H61" s="181"/>
      <c r="I61" s="182">
        <f aca="true" t="shared" si="11" ref="I61:O61">SUM(I62)</f>
        <v>1220000</v>
      </c>
      <c r="J61" s="182">
        <f t="shared" si="11"/>
        <v>1220000</v>
      </c>
      <c r="K61" s="182">
        <f t="shared" si="11"/>
        <v>0</v>
      </c>
      <c r="L61" s="182">
        <f t="shared" si="11"/>
        <v>0</v>
      </c>
      <c r="M61" s="182">
        <f t="shared" si="11"/>
        <v>0</v>
      </c>
      <c r="N61" s="182">
        <f t="shared" si="11"/>
        <v>0</v>
      </c>
      <c r="O61" s="182">
        <f t="shared" si="11"/>
        <v>0</v>
      </c>
      <c r="P61" s="16"/>
      <c r="Q61" s="17"/>
      <c r="R61" s="17"/>
      <c r="S61" s="17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63" customHeight="1" thickBot="1">
      <c r="A62" s="35"/>
      <c r="B62" s="1"/>
      <c r="C62" s="1"/>
      <c r="D62" s="1"/>
      <c r="E62" s="232" t="s">
        <v>93</v>
      </c>
      <c r="F62" s="232"/>
      <c r="G62" s="183" t="s">
        <v>94</v>
      </c>
      <c r="H62" s="184"/>
      <c r="I62" s="19">
        <f aca="true" t="shared" si="12" ref="I62:O62">SUM(I63)</f>
        <v>1220000</v>
      </c>
      <c r="J62" s="19">
        <f t="shared" si="12"/>
        <v>1220000</v>
      </c>
      <c r="K62" s="19">
        <f t="shared" si="12"/>
        <v>0</v>
      </c>
      <c r="L62" s="19">
        <f t="shared" si="12"/>
        <v>0</v>
      </c>
      <c r="M62" s="19">
        <f t="shared" si="12"/>
        <v>0</v>
      </c>
      <c r="N62" s="19">
        <f t="shared" si="12"/>
        <v>0</v>
      </c>
      <c r="O62" s="19">
        <f t="shared" si="12"/>
        <v>0</v>
      </c>
      <c r="P62" s="16"/>
      <c r="Q62" s="17"/>
      <c r="R62" s="17"/>
      <c r="S62" s="17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5.75" customHeight="1" thickBot="1">
      <c r="A63" s="35"/>
      <c r="B63" s="1"/>
      <c r="C63" s="1"/>
      <c r="D63" s="1"/>
      <c r="E63" s="275" t="s">
        <v>95</v>
      </c>
      <c r="F63" s="275"/>
      <c r="G63" s="185"/>
      <c r="H63" s="186" t="s">
        <v>96</v>
      </c>
      <c r="I63" s="187">
        <v>1220000</v>
      </c>
      <c r="J63" s="188">
        <v>1220000</v>
      </c>
      <c r="K63" s="34"/>
      <c r="L63" s="34"/>
      <c r="M63" s="34"/>
      <c r="N63" s="34"/>
      <c r="O63" s="34"/>
      <c r="P63" s="16"/>
      <c r="Q63" s="17"/>
      <c r="R63" s="17"/>
      <c r="S63" s="17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21" customHeight="1" thickBot="1">
      <c r="A64" s="35"/>
      <c r="B64" s="1"/>
      <c r="C64" s="1"/>
      <c r="D64" s="44"/>
      <c r="E64" s="189" t="s">
        <v>97</v>
      </c>
      <c r="F64" s="190" t="s">
        <v>98</v>
      </c>
      <c r="G64" s="191"/>
      <c r="H64" s="48"/>
      <c r="I64" s="192">
        <f aca="true" t="shared" si="13" ref="I64:O64">SUM(I65)</f>
        <v>375000</v>
      </c>
      <c r="J64" s="192">
        <f t="shared" si="13"/>
        <v>375000</v>
      </c>
      <c r="K64" s="192">
        <f t="shared" si="13"/>
        <v>262710</v>
      </c>
      <c r="L64" s="192">
        <f t="shared" si="13"/>
        <v>0</v>
      </c>
      <c r="M64" s="192">
        <f t="shared" si="13"/>
        <v>0</v>
      </c>
      <c r="N64" s="192">
        <f t="shared" si="13"/>
        <v>0</v>
      </c>
      <c r="O64" s="192">
        <f t="shared" si="13"/>
        <v>0</v>
      </c>
      <c r="P64" s="16"/>
      <c r="Q64" s="17"/>
      <c r="R64" s="17"/>
      <c r="S64" s="17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8" customHeight="1" thickBot="1">
      <c r="A65" s="35"/>
      <c r="B65" s="1"/>
      <c r="C65" s="1"/>
      <c r="D65" s="44"/>
      <c r="E65" s="276" t="s">
        <v>99</v>
      </c>
      <c r="F65" s="277"/>
      <c r="G65" s="193" t="s">
        <v>100</v>
      </c>
      <c r="H65" s="194"/>
      <c r="I65" s="195">
        <f>SUM(I66:I78)</f>
        <v>375000</v>
      </c>
      <c r="J65" s="195">
        <f>SUM(J66:J78)</f>
        <v>375000</v>
      </c>
      <c r="K65" s="195">
        <f>SUM(K66:K78)</f>
        <v>262710</v>
      </c>
      <c r="L65" s="195">
        <f>SUM(L66:L78)</f>
        <v>0</v>
      </c>
      <c r="M65" s="196">
        <f>SUM(M66:M78)</f>
        <v>0</v>
      </c>
      <c r="N65" s="196">
        <f>SUM(N66:N78)</f>
        <v>0</v>
      </c>
      <c r="O65" s="196">
        <f>SUM(O66:O78)</f>
        <v>0</v>
      </c>
      <c r="P65" s="16"/>
      <c r="Q65" s="17"/>
      <c r="R65" s="17"/>
      <c r="S65" s="17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.75" customHeight="1">
      <c r="A66" s="35"/>
      <c r="B66" s="1"/>
      <c r="C66" s="1"/>
      <c r="D66" s="1"/>
      <c r="E66" s="240" t="s">
        <v>37</v>
      </c>
      <c r="F66" s="240"/>
      <c r="G66" s="240"/>
      <c r="H66" s="197" t="s">
        <v>38</v>
      </c>
      <c r="I66" s="198">
        <v>201800</v>
      </c>
      <c r="J66" s="198">
        <v>201800</v>
      </c>
      <c r="K66" s="198">
        <v>201800</v>
      </c>
      <c r="L66" s="198"/>
      <c r="M66" s="198"/>
      <c r="N66" s="198"/>
      <c r="O66" s="198"/>
      <c r="P66" s="16"/>
      <c r="Q66" s="17"/>
      <c r="R66" s="17"/>
      <c r="S66" s="17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.75" customHeight="1">
      <c r="A67" s="35"/>
      <c r="B67" s="1"/>
      <c r="C67" s="1"/>
      <c r="D67" s="1"/>
      <c r="E67" s="261" t="s">
        <v>41</v>
      </c>
      <c r="F67" s="261"/>
      <c r="G67" s="261"/>
      <c r="H67" s="199" t="s">
        <v>42</v>
      </c>
      <c r="I67" s="198">
        <v>16790</v>
      </c>
      <c r="J67" s="198">
        <v>16790</v>
      </c>
      <c r="K67" s="198">
        <v>16790</v>
      </c>
      <c r="L67" s="198"/>
      <c r="M67" s="198"/>
      <c r="N67" s="198"/>
      <c r="O67" s="198"/>
      <c r="P67" s="16"/>
      <c r="Q67" s="17"/>
      <c r="R67" s="17"/>
      <c r="S67" s="17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.75" customHeight="1">
      <c r="A68" s="35"/>
      <c r="B68" s="1"/>
      <c r="C68" s="1"/>
      <c r="D68" s="1"/>
      <c r="E68" s="261" t="s">
        <v>101</v>
      </c>
      <c r="F68" s="261"/>
      <c r="G68" s="261"/>
      <c r="H68" s="199" t="s">
        <v>44</v>
      </c>
      <c r="I68" s="200">
        <v>38760</v>
      </c>
      <c r="J68" s="200">
        <v>38760</v>
      </c>
      <c r="K68" s="200">
        <v>38760</v>
      </c>
      <c r="L68" s="200"/>
      <c r="M68" s="200"/>
      <c r="N68" s="200"/>
      <c r="O68" s="200"/>
      <c r="P68" s="16"/>
      <c r="Q68" s="17"/>
      <c r="R68" s="17"/>
      <c r="S68" s="17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.75" customHeight="1">
      <c r="A69" s="35"/>
      <c r="B69" s="1"/>
      <c r="C69" s="1"/>
      <c r="D69" s="1"/>
      <c r="E69" s="261" t="s">
        <v>45</v>
      </c>
      <c r="F69" s="261"/>
      <c r="G69" s="261"/>
      <c r="H69" s="199" t="s">
        <v>46</v>
      </c>
      <c r="I69" s="200">
        <v>5360</v>
      </c>
      <c r="J69" s="200">
        <v>5360</v>
      </c>
      <c r="K69" s="200">
        <v>5360</v>
      </c>
      <c r="L69" s="200"/>
      <c r="M69" s="200"/>
      <c r="N69" s="200"/>
      <c r="O69" s="200"/>
      <c r="P69" s="16"/>
      <c r="Q69" s="17"/>
      <c r="R69" s="17"/>
      <c r="S69" s="17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5.75" customHeight="1">
      <c r="A70" s="35"/>
      <c r="B70" s="1"/>
      <c r="C70" s="1"/>
      <c r="D70" s="1"/>
      <c r="E70" s="261" t="s">
        <v>61</v>
      </c>
      <c r="F70" s="261"/>
      <c r="G70" s="261"/>
      <c r="H70" s="199" t="s">
        <v>62</v>
      </c>
      <c r="I70" s="200">
        <v>16000</v>
      </c>
      <c r="J70" s="200">
        <v>16000</v>
      </c>
      <c r="K70" s="200"/>
      <c r="L70" s="200"/>
      <c r="M70" s="200"/>
      <c r="N70" s="200"/>
      <c r="O70" s="200"/>
      <c r="P70" s="16"/>
      <c r="Q70" s="17"/>
      <c r="R70" s="17"/>
      <c r="S70" s="17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.75" customHeight="1">
      <c r="A71" s="35"/>
      <c r="B71" s="1"/>
      <c r="C71" s="1"/>
      <c r="D71" s="1"/>
      <c r="E71" s="261" t="s">
        <v>102</v>
      </c>
      <c r="F71" s="261"/>
      <c r="G71" s="261"/>
      <c r="H71" s="199" t="s">
        <v>52</v>
      </c>
      <c r="I71" s="200">
        <v>7500</v>
      </c>
      <c r="J71" s="200">
        <v>7500</v>
      </c>
      <c r="K71" s="200"/>
      <c r="L71" s="200"/>
      <c r="M71" s="200"/>
      <c r="N71" s="200"/>
      <c r="O71" s="200"/>
      <c r="P71" s="16"/>
      <c r="Q71" s="17"/>
      <c r="R71" s="17"/>
      <c r="S71" s="17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5.75" customHeight="1">
      <c r="A72" s="35"/>
      <c r="B72" s="1"/>
      <c r="C72" s="1"/>
      <c r="D72" s="1"/>
      <c r="E72" s="261" t="s">
        <v>49</v>
      </c>
      <c r="F72" s="261"/>
      <c r="G72" s="261"/>
      <c r="H72" s="199" t="s">
        <v>50</v>
      </c>
      <c r="I72" s="200">
        <v>2790</v>
      </c>
      <c r="J72" s="200">
        <v>2790</v>
      </c>
      <c r="K72" s="200"/>
      <c r="L72" s="200"/>
      <c r="M72" s="200"/>
      <c r="N72" s="200"/>
      <c r="O72" s="200"/>
      <c r="P72" s="16"/>
      <c r="Q72" s="17"/>
      <c r="R72" s="17"/>
      <c r="S72" s="17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.75" customHeight="1">
      <c r="A73" s="35"/>
      <c r="B73" s="1"/>
      <c r="C73" s="1"/>
      <c r="D73" s="1"/>
      <c r="E73" s="261" t="s">
        <v>47</v>
      </c>
      <c r="F73" s="261"/>
      <c r="G73" s="261"/>
      <c r="H73" s="199" t="s">
        <v>48</v>
      </c>
      <c r="I73" s="200">
        <v>21000</v>
      </c>
      <c r="J73" s="200">
        <v>21000</v>
      </c>
      <c r="K73" s="200"/>
      <c r="L73" s="200"/>
      <c r="M73" s="200"/>
      <c r="N73" s="200"/>
      <c r="O73" s="200"/>
      <c r="P73" s="16"/>
      <c r="Q73" s="17"/>
      <c r="R73" s="17"/>
      <c r="S73" s="17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.75" customHeight="1">
      <c r="A74" s="35"/>
      <c r="B74" s="1"/>
      <c r="C74" s="1"/>
      <c r="D74" s="1"/>
      <c r="E74" s="278" t="s">
        <v>72</v>
      </c>
      <c r="F74" s="278"/>
      <c r="G74" s="278"/>
      <c r="H74" s="199" t="s">
        <v>103</v>
      </c>
      <c r="I74" s="200">
        <v>28000</v>
      </c>
      <c r="J74" s="200">
        <v>28000</v>
      </c>
      <c r="K74" s="200"/>
      <c r="L74" s="200"/>
      <c r="M74" s="200"/>
      <c r="N74" s="200"/>
      <c r="O74" s="200"/>
      <c r="P74" s="16"/>
      <c r="Q74" s="17"/>
      <c r="R74" s="17"/>
      <c r="S74" s="17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.75" customHeight="1">
      <c r="A75" s="35"/>
      <c r="B75" s="1"/>
      <c r="C75" s="1"/>
      <c r="D75" s="1"/>
      <c r="E75" s="261" t="s">
        <v>77</v>
      </c>
      <c r="F75" s="261"/>
      <c r="G75" s="261"/>
      <c r="H75" s="199" t="s">
        <v>104</v>
      </c>
      <c r="I75" s="200">
        <v>15000</v>
      </c>
      <c r="J75" s="200">
        <v>15000</v>
      </c>
      <c r="K75" s="200"/>
      <c r="L75" s="200"/>
      <c r="M75" s="200"/>
      <c r="N75" s="200"/>
      <c r="O75" s="200"/>
      <c r="P75" s="16"/>
      <c r="Q75" s="17"/>
      <c r="R75" s="17"/>
      <c r="S75" s="17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.75" customHeight="1">
      <c r="A76" s="35"/>
      <c r="B76" s="1"/>
      <c r="C76" s="1"/>
      <c r="D76" s="1"/>
      <c r="E76" s="261" t="s">
        <v>78</v>
      </c>
      <c r="F76" s="261"/>
      <c r="G76" s="261"/>
      <c r="H76" s="199" t="s">
        <v>105</v>
      </c>
      <c r="I76" s="200">
        <v>5000</v>
      </c>
      <c r="J76" s="200">
        <v>5000</v>
      </c>
      <c r="K76" s="200"/>
      <c r="L76" s="200"/>
      <c r="M76" s="200"/>
      <c r="N76" s="200"/>
      <c r="O76" s="200"/>
      <c r="P76" s="16"/>
      <c r="Q76" s="17"/>
      <c r="R76" s="17"/>
      <c r="S76" s="17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5.75" customHeight="1">
      <c r="A77" s="35"/>
      <c r="B77" s="1"/>
      <c r="C77" s="1"/>
      <c r="D77" s="1"/>
      <c r="E77" s="261" t="s">
        <v>83</v>
      </c>
      <c r="F77" s="261"/>
      <c r="G77" s="261"/>
      <c r="H77" s="199" t="s">
        <v>84</v>
      </c>
      <c r="I77" s="200">
        <v>8000</v>
      </c>
      <c r="J77" s="200">
        <v>8000</v>
      </c>
      <c r="K77" s="200"/>
      <c r="L77" s="200"/>
      <c r="M77" s="200"/>
      <c r="N77" s="200"/>
      <c r="O77" s="200"/>
      <c r="P77" s="16"/>
      <c r="Q77" s="17"/>
      <c r="R77" s="17"/>
      <c r="S77" s="17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5.75" customHeight="1" thickBot="1">
      <c r="A78" s="35"/>
      <c r="B78" s="1"/>
      <c r="C78" s="1"/>
      <c r="D78" s="1"/>
      <c r="E78" s="258" t="s">
        <v>23</v>
      </c>
      <c r="F78" s="258"/>
      <c r="G78" s="258"/>
      <c r="H78" s="201" t="s">
        <v>24</v>
      </c>
      <c r="I78" s="202">
        <v>9000</v>
      </c>
      <c r="J78" s="202">
        <v>9000</v>
      </c>
      <c r="K78" s="202"/>
      <c r="L78" s="202"/>
      <c r="M78" s="202"/>
      <c r="N78" s="202"/>
      <c r="O78" s="202"/>
      <c r="P78" s="16"/>
      <c r="Q78" s="17"/>
      <c r="R78" s="17"/>
      <c r="S78" s="17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48.75" customHeight="1" thickBot="1">
      <c r="A79" s="35"/>
      <c r="B79" s="1"/>
      <c r="C79" s="1"/>
      <c r="D79" s="44"/>
      <c r="E79" s="203" t="s">
        <v>106</v>
      </c>
      <c r="F79" s="190" t="s">
        <v>107</v>
      </c>
      <c r="G79" s="191"/>
      <c r="H79" s="48"/>
      <c r="I79" s="192">
        <f aca="true" t="shared" si="14" ref="I79:O79">SUM(I80)</f>
        <v>61800</v>
      </c>
      <c r="J79" s="192">
        <f t="shared" si="14"/>
        <v>61800</v>
      </c>
      <c r="K79" s="192">
        <f t="shared" si="14"/>
        <v>47734</v>
      </c>
      <c r="L79" s="192">
        <f t="shared" si="14"/>
        <v>0</v>
      </c>
      <c r="M79" s="192">
        <f t="shared" si="14"/>
        <v>0</v>
      </c>
      <c r="N79" s="192">
        <f t="shared" si="14"/>
        <v>0</v>
      </c>
      <c r="O79" s="192">
        <f t="shared" si="14"/>
        <v>0</v>
      </c>
      <c r="P79" s="16"/>
      <c r="Q79" s="17"/>
      <c r="R79" s="17"/>
      <c r="S79" s="17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31.5" customHeight="1" thickBot="1">
      <c r="A80" s="35"/>
      <c r="B80" s="1"/>
      <c r="C80" s="1"/>
      <c r="D80" s="1"/>
      <c r="E80" s="279" t="s">
        <v>108</v>
      </c>
      <c r="F80" s="279"/>
      <c r="G80" s="204" t="s">
        <v>109</v>
      </c>
      <c r="H80" s="205"/>
      <c r="I80" s="206">
        <f>SUM(I81:I90)</f>
        <v>61800</v>
      </c>
      <c r="J80" s="110">
        <f aca="true" t="shared" si="15" ref="J80:O80">SUM(J81:J90)</f>
        <v>61800</v>
      </c>
      <c r="K80" s="110">
        <f t="shared" si="15"/>
        <v>47734</v>
      </c>
      <c r="L80" s="110">
        <f t="shared" si="15"/>
        <v>0</v>
      </c>
      <c r="M80" s="110">
        <f t="shared" si="15"/>
        <v>0</v>
      </c>
      <c r="N80" s="110">
        <f t="shared" si="15"/>
        <v>0</v>
      </c>
      <c r="O80" s="110">
        <f t="shared" si="15"/>
        <v>0</v>
      </c>
      <c r="P80" s="16"/>
      <c r="Q80" s="17"/>
      <c r="R80" s="17"/>
      <c r="S80" s="17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5.75" customHeight="1">
      <c r="A81" s="35"/>
      <c r="B81" s="1"/>
      <c r="C81" s="1"/>
      <c r="D81" s="1"/>
      <c r="E81" s="280" t="s">
        <v>37</v>
      </c>
      <c r="F81" s="280"/>
      <c r="G81" s="280"/>
      <c r="H81" s="207" t="s">
        <v>38</v>
      </c>
      <c r="I81" s="208">
        <v>35852</v>
      </c>
      <c r="J81" s="208">
        <v>35852</v>
      </c>
      <c r="K81" s="208">
        <v>35852</v>
      </c>
      <c r="L81" s="209"/>
      <c r="M81" s="209"/>
      <c r="N81" s="209"/>
      <c r="O81" s="209"/>
      <c r="P81" s="16"/>
      <c r="Q81" s="17"/>
      <c r="R81" s="17"/>
      <c r="S81" s="17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5.75" customHeight="1">
      <c r="A82" s="35"/>
      <c r="B82" s="1"/>
      <c r="C82" s="1"/>
      <c r="D82" s="1"/>
      <c r="E82" s="261" t="s">
        <v>41</v>
      </c>
      <c r="F82" s="261"/>
      <c r="G82" s="261"/>
      <c r="H82" s="210" t="s">
        <v>42</v>
      </c>
      <c r="I82" s="211">
        <v>2882</v>
      </c>
      <c r="J82" s="211">
        <v>2882</v>
      </c>
      <c r="K82" s="211">
        <v>2882</v>
      </c>
      <c r="L82" s="209"/>
      <c r="M82" s="209"/>
      <c r="N82" s="209"/>
      <c r="O82" s="209"/>
      <c r="P82" s="16"/>
      <c r="Q82" s="17"/>
      <c r="R82" s="17"/>
      <c r="S82" s="17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5.75" customHeight="1">
      <c r="A83" s="35"/>
      <c r="B83" s="1"/>
      <c r="C83" s="1"/>
      <c r="D83" s="1"/>
      <c r="E83" s="261" t="s">
        <v>101</v>
      </c>
      <c r="F83" s="261"/>
      <c r="G83" s="261"/>
      <c r="H83" s="210" t="s">
        <v>44</v>
      </c>
      <c r="I83" s="211">
        <v>7600</v>
      </c>
      <c r="J83" s="211">
        <v>7600</v>
      </c>
      <c r="K83" s="211">
        <v>7600</v>
      </c>
      <c r="L83" s="209"/>
      <c r="M83" s="209"/>
      <c r="N83" s="209"/>
      <c r="O83" s="209"/>
      <c r="P83" s="16"/>
      <c r="Q83" s="17"/>
      <c r="R83" s="17"/>
      <c r="S83" s="17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5.75" customHeight="1">
      <c r="A84" s="35"/>
      <c r="B84" s="1"/>
      <c r="C84" s="1"/>
      <c r="D84" s="1"/>
      <c r="E84" s="261" t="s">
        <v>45</v>
      </c>
      <c r="F84" s="261"/>
      <c r="G84" s="261"/>
      <c r="H84" s="210" t="s">
        <v>46</v>
      </c>
      <c r="I84" s="212">
        <v>1400</v>
      </c>
      <c r="J84" s="212">
        <v>1400</v>
      </c>
      <c r="K84" s="212">
        <v>1400</v>
      </c>
      <c r="L84" s="209"/>
      <c r="M84" s="209"/>
      <c r="N84" s="209"/>
      <c r="O84" s="209"/>
      <c r="P84" s="16"/>
      <c r="Q84" s="17"/>
      <c r="R84" s="17"/>
      <c r="S84" s="17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5.75" customHeight="1">
      <c r="A85" s="35"/>
      <c r="B85" s="1"/>
      <c r="C85" s="1"/>
      <c r="D85" s="1"/>
      <c r="E85" s="281" t="s">
        <v>61</v>
      </c>
      <c r="F85" s="282"/>
      <c r="G85" s="283"/>
      <c r="H85" s="213" t="s">
        <v>62</v>
      </c>
      <c r="I85" s="212">
        <v>2000</v>
      </c>
      <c r="J85" s="212">
        <v>2000</v>
      </c>
      <c r="K85" s="214"/>
      <c r="L85" s="209"/>
      <c r="M85" s="209"/>
      <c r="N85" s="209"/>
      <c r="O85" s="209"/>
      <c r="P85" s="16"/>
      <c r="Q85" s="17"/>
      <c r="R85" s="17"/>
      <c r="S85" s="17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5.75" customHeight="1">
      <c r="A86" s="35"/>
      <c r="B86" s="1"/>
      <c r="C86" s="1"/>
      <c r="D86" s="1"/>
      <c r="E86" s="261" t="s">
        <v>102</v>
      </c>
      <c r="F86" s="261"/>
      <c r="G86" s="261"/>
      <c r="H86" s="210" t="s">
        <v>52</v>
      </c>
      <c r="I86" s="211">
        <v>1125</v>
      </c>
      <c r="J86" s="211">
        <v>1125</v>
      </c>
      <c r="K86" s="113"/>
      <c r="L86" s="209"/>
      <c r="M86" s="209"/>
      <c r="N86" s="209"/>
      <c r="O86" s="209"/>
      <c r="P86" s="16"/>
      <c r="Q86" s="17"/>
      <c r="R86" s="17"/>
      <c r="S86" s="17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5.75" customHeight="1">
      <c r="A87" s="35"/>
      <c r="B87" s="1"/>
      <c r="C87" s="1"/>
      <c r="D87" s="1"/>
      <c r="E87" s="281" t="s">
        <v>49</v>
      </c>
      <c r="F87" s="282"/>
      <c r="G87" s="283"/>
      <c r="H87" s="213" t="s">
        <v>50</v>
      </c>
      <c r="I87" s="211">
        <v>2000</v>
      </c>
      <c r="J87" s="211">
        <v>2000</v>
      </c>
      <c r="K87" s="113"/>
      <c r="L87" s="209"/>
      <c r="M87" s="209"/>
      <c r="N87" s="209"/>
      <c r="O87" s="209"/>
      <c r="P87" s="16"/>
      <c r="Q87" s="17"/>
      <c r="R87" s="17"/>
      <c r="S87" s="17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5.75" customHeight="1">
      <c r="A88" s="35"/>
      <c r="B88" s="1"/>
      <c r="C88" s="1"/>
      <c r="D88" s="1"/>
      <c r="E88" s="261" t="s">
        <v>47</v>
      </c>
      <c r="F88" s="261"/>
      <c r="G88" s="261"/>
      <c r="H88" s="210" t="s">
        <v>48</v>
      </c>
      <c r="I88" s="211">
        <v>2100</v>
      </c>
      <c r="J88" s="211">
        <v>2100</v>
      </c>
      <c r="K88" s="113"/>
      <c r="L88" s="209"/>
      <c r="M88" s="209"/>
      <c r="N88" s="209"/>
      <c r="O88" s="209"/>
      <c r="P88" s="16"/>
      <c r="Q88" s="17"/>
      <c r="R88" s="17"/>
      <c r="S88" s="17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5.75" customHeight="1">
      <c r="A89" s="35"/>
      <c r="B89" s="1"/>
      <c r="C89" s="1"/>
      <c r="D89" s="1"/>
      <c r="E89" s="261" t="s">
        <v>79</v>
      </c>
      <c r="F89" s="261"/>
      <c r="G89" s="261"/>
      <c r="H89" s="210" t="s">
        <v>80</v>
      </c>
      <c r="I89" s="211">
        <v>4541</v>
      </c>
      <c r="J89" s="211">
        <v>4541</v>
      </c>
      <c r="K89" s="113"/>
      <c r="L89" s="209"/>
      <c r="M89" s="209"/>
      <c r="N89" s="209"/>
      <c r="O89" s="209"/>
      <c r="P89" s="16"/>
      <c r="Q89" s="17"/>
      <c r="R89" s="17"/>
      <c r="S89" s="17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5.75" customHeight="1" thickBot="1">
      <c r="A90" s="35"/>
      <c r="B90" s="1"/>
      <c r="C90" s="1"/>
      <c r="D90" s="1"/>
      <c r="E90" s="261" t="s">
        <v>23</v>
      </c>
      <c r="F90" s="261"/>
      <c r="G90" s="261"/>
      <c r="H90" s="215" t="s">
        <v>24</v>
      </c>
      <c r="I90" s="216">
        <v>2300</v>
      </c>
      <c r="J90" s="216">
        <v>2300</v>
      </c>
      <c r="K90" s="113"/>
      <c r="L90" s="217"/>
      <c r="M90" s="217"/>
      <c r="N90" s="209"/>
      <c r="O90" s="217"/>
      <c r="P90" s="16"/>
      <c r="Q90" s="17"/>
      <c r="R90" s="17"/>
      <c r="S90" s="17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24.75" customHeight="1" thickBot="1">
      <c r="A91" s="1"/>
      <c r="B91" s="1"/>
      <c r="C91" s="1"/>
      <c r="D91" s="1"/>
      <c r="E91" s="284" t="s">
        <v>110</v>
      </c>
      <c r="F91" s="284"/>
      <c r="G91" s="285"/>
      <c r="H91" s="218"/>
      <c r="I91" s="219">
        <f aca="true" t="shared" si="16" ref="I91:O91">I10+I13+I16+I32+I39+I61+I64+I79</f>
        <v>4577889</v>
      </c>
      <c r="J91" s="108">
        <f t="shared" si="16"/>
        <v>4570889</v>
      </c>
      <c r="K91" s="219">
        <f t="shared" si="16"/>
        <v>2547360</v>
      </c>
      <c r="L91" s="108">
        <f t="shared" si="16"/>
        <v>0</v>
      </c>
      <c r="M91" s="108">
        <f t="shared" si="16"/>
        <v>0</v>
      </c>
      <c r="N91" s="219">
        <f t="shared" si="16"/>
        <v>0</v>
      </c>
      <c r="O91" s="108">
        <f t="shared" si="16"/>
        <v>7000</v>
      </c>
      <c r="P91" s="51"/>
      <c r="Q91" s="17"/>
      <c r="R91" s="17"/>
      <c r="S91" s="17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21.75" customHeight="1">
      <c r="A92" s="1"/>
      <c r="B92" s="1"/>
      <c r="C92" s="1"/>
      <c r="D92" s="1"/>
      <c r="E92" s="220"/>
      <c r="F92" s="220"/>
      <c r="G92" s="220"/>
      <c r="I92" s="221"/>
      <c r="J92" s="222"/>
      <c r="K92" s="223"/>
      <c r="L92" s="223"/>
      <c r="M92" s="16"/>
      <c r="N92" s="16"/>
      <c r="O92" s="16"/>
      <c r="P92" s="16"/>
      <c r="Q92" s="17"/>
      <c r="R92" s="17"/>
      <c r="S92" s="17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23.25" customHeight="1">
      <c r="A93" s="1"/>
      <c r="B93" s="1"/>
      <c r="C93" s="1"/>
      <c r="D93" s="1"/>
      <c r="E93" s="220"/>
      <c r="F93" s="220"/>
      <c r="G93" s="220"/>
      <c r="I93" s="221" t="s">
        <v>111</v>
      </c>
      <c r="J93" s="222"/>
      <c r="K93" s="224"/>
      <c r="L93" s="224"/>
      <c r="M93" s="225"/>
      <c r="N93" s="225"/>
      <c r="O93" s="225"/>
      <c r="P93" s="16"/>
      <c r="Q93" s="17"/>
      <c r="R93" s="17"/>
      <c r="S93" s="17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21" customHeight="1">
      <c r="A94" s="3"/>
      <c r="B94" s="3"/>
      <c r="C94" s="3"/>
      <c r="D94" s="3"/>
      <c r="E94" s="3"/>
      <c r="F94" s="3"/>
      <c r="G94" s="3"/>
      <c r="H94" s="226"/>
      <c r="I94" s="225" t="s">
        <v>112</v>
      </c>
      <c r="J94" s="225"/>
      <c r="K94" s="17"/>
      <c r="L94" s="17"/>
      <c r="M94" s="17"/>
      <c r="N94" s="17"/>
      <c r="O94" s="17"/>
      <c r="P94" s="17"/>
      <c r="Q94" s="17"/>
      <c r="R94" s="17"/>
      <c r="S94" s="17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8:19" ht="27.75" customHeight="1">
      <c r="H95" s="227"/>
      <c r="I95" s="225"/>
      <c r="J95" s="225"/>
      <c r="K95" s="222"/>
      <c r="L95" s="222"/>
      <c r="M95" s="222"/>
      <c r="N95" s="222"/>
      <c r="O95" s="222"/>
      <c r="P95" s="222"/>
      <c r="Q95" s="222"/>
      <c r="R95" s="222"/>
      <c r="S95" s="222"/>
    </row>
    <row r="96" spans="8:19" ht="21.75" customHeight="1">
      <c r="H96" s="227"/>
      <c r="I96" s="228"/>
      <c r="J96" s="223"/>
      <c r="K96" s="222"/>
      <c r="L96" s="222"/>
      <c r="M96" s="222"/>
      <c r="N96" s="222"/>
      <c r="O96" s="222"/>
      <c r="P96" s="222"/>
      <c r="Q96" s="222"/>
      <c r="R96" s="222"/>
      <c r="S96" s="222"/>
    </row>
    <row r="97" spans="8:19" ht="22.5" customHeight="1">
      <c r="H97" s="229"/>
      <c r="I97" s="17"/>
      <c r="J97" s="17"/>
      <c r="K97" s="222"/>
      <c r="L97" s="222"/>
      <c r="M97" s="222"/>
      <c r="N97" s="222"/>
      <c r="O97" s="222"/>
      <c r="P97" s="222"/>
      <c r="Q97" s="222"/>
      <c r="R97" s="222"/>
      <c r="S97" s="222"/>
    </row>
    <row r="98" spans="8:19" ht="26.25" customHeight="1">
      <c r="H98" s="227"/>
      <c r="I98" s="17"/>
      <c r="J98" s="17"/>
      <c r="K98" s="222"/>
      <c r="L98" s="222"/>
      <c r="M98" s="222"/>
      <c r="N98" s="222"/>
      <c r="O98" s="222"/>
      <c r="P98" s="222"/>
      <c r="Q98" s="222"/>
      <c r="R98" s="222"/>
      <c r="S98" s="222"/>
    </row>
    <row r="99" spans="8:19" ht="23.25" customHeight="1">
      <c r="H99" s="227"/>
      <c r="I99" s="17"/>
      <c r="J99" s="17"/>
      <c r="K99" s="222"/>
      <c r="L99" s="222"/>
      <c r="M99" s="222"/>
      <c r="N99" s="222"/>
      <c r="O99" s="222"/>
      <c r="P99" s="222"/>
      <c r="Q99" s="222"/>
      <c r="R99" s="222"/>
      <c r="S99" s="222"/>
    </row>
    <row r="100" spans="9:19" ht="18" customHeight="1"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</row>
    <row r="101" spans="9:19" ht="12.75"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</row>
    <row r="102" spans="9:19" ht="12.75"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</row>
    <row r="103" spans="9:19" ht="12.75"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</row>
    <row r="104" spans="9:19" ht="12.75"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</row>
    <row r="105" spans="9:19" ht="12.75"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</row>
    <row r="106" spans="9:19" ht="12.75"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</row>
    <row r="107" spans="9:19" ht="12.75"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</row>
    <row r="108" spans="9:19" ht="12.75"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</row>
    <row r="109" spans="9:19" ht="12.75"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</row>
    <row r="110" spans="9:19" ht="12.75"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</row>
    <row r="111" spans="9:19" ht="12.75"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</row>
    <row r="112" spans="9:19" ht="12.75"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</row>
    <row r="113" spans="9:19" ht="12.75"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</row>
    <row r="114" spans="9:19" ht="12.75"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</row>
    <row r="115" spans="9:19" ht="12.75"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</row>
    <row r="116" spans="9:19" ht="12.75"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</row>
    <row r="117" spans="9:19" ht="12.75"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</row>
    <row r="118" spans="9:19" ht="12.75"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</row>
    <row r="119" spans="9:19" ht="12.75"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</row>
    <row r="120" spans="9:19" ht="12.75"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</row>
    <row r="121" spans="9:19" ht="12.75"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</row>
    <row r="122" spans="9:19" ht="12.75"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</row>
    <row r="123" spans="9:19" ht="18.75" customHeight="1"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</row>
    <row r="124" ht="24.75" customHeight="1"/>
  </sheetData>
  <mergeCells count="85">
    <mergeCell ref="E85:G85"/>
    <mergeCell ref="E91:G91"/>
    <mergeCell ref="E86:G86"/>
    <mergeCell ref="E88:G88"/>
    <mergeCell ref="E89:G89"/>
    <mergeCell ref="E90:G90"/>
    <mergeCell ref="E87:G87"/>
    <mergeCell ref="E81:G81"/>
    <mergeCell ref="E82:G82"/>
    <mergeCell ref="E83:G83"/>
    <mergeCell ref="E84:G84"/>
    <mergeCell ref="E80:F80"/>
    <mergeCell ref="E76:G76"/>
    <mergeCell ref="E77:G77"/>
    <mergeCell ref="E78:G78"/>
    <mergeCell ref="E72:G72"/>
    <mergeCell ref="E73:G73"/>
    <mergeCell ref="E74:G74"/>
    <mergeCell ref="E75:G75"/>
    <mergeCell ref="E69:G69"/>
    <mergeCell ref="E70:G70"/>
    <mergeCell ref="E71:G71"/>
    <mergeCell ref="E63:F63"/>
    <mergeCell ref="E65:F65"/>
    <mergeCell ref="E66:G66"/>
    <mergeCell ref="E67:G67"/>
    <mergeCell ref="E68:G68"/>
    <mergeCell ref="E59:F59"/>
    <mergeCell ref="E60:G60"/>
    <mergeCell ref="E53:G53"/>
    <mergeCell ref="E57:G57"/>
    <mergeCell ref="E58:G58"/>
    <mergeCell ref="E56:G56"/>
    <mergeCell ref="E45:G45"/>
    <mergeCell ref="E55:G55"/>
    <mergeCell ref="E49:G49"/>
    <mergeCell ref="E54:G54"/>
    <mergeCell ref="E46:G46"/>
    <mergeCell ref="E47:G47"/>
    <mergeCell ref="E48:G48"/>
    <mergeCell ref="E50:G50"/>
    <mergeCell ref="E51:G51"/>
    <mergeCell ref="E52:G52"/>
    <mergeCell ref="E40:F40"/>
    <mergeCell ref="E42:G42"/>
    <mergeCell ref="E44:G44"/>
    <mergeCell ref="E41:G41"/>
    <mergeCell ref="E43:G43"/>
    <mergeCell ref="E26:G26"/>
    <mergeCell ref="E38:G38"/>
    <mergeCell ref="E35:F35"/>
    <mergeCell ref="E36:G36"/>
    <mergeCell ref="E37:G37"/>
    <mergeCell ref="E28:G28"/>
    <mergeCell ref="E33:F33"/>
    <mergeCell ref="E22:G22"/>
    <mergeCell ref="E23:G23"/>
    <mergeCell ref="E24:G24"/>
    <mergeCell ref="E25:G25"/>
    <mergeCell ref="E14:F14"/>
    <mergeCell ref="E15:G15"/>
    <mergeCell ref="E20:G20"/>
    <mergeCell ref="E11:F11"/>
    <mergeCell ref="E12:G12"/>
    <mergeCell ref="E17:F17"/>
    <mergeCell ref="E18:G18"/>
    <mergeCell ref="O5:O8"/>
    <mergeCell ref="F6:F8"/>
    <mergeCell ref="G6:G8"/>
    <mergeCell ref="H6:H8"/>
    <mergeCell ref="I6:I8"/>
    <mergeCell ref="J6:N6"/>
    <mergeCell ref="J7:J8"/>
    <mergeCell ref="K7:N7"/>
    <mergeCell ref="I5:N5"/>
    <mergeCell ref="E5:E8"/>
    <mergeCell ref="F5:H5"/>
    <mergeCell ref="E62:F62"/>
    <mergeCell ref="E29:G29"/>
    <mergeCell ref="E30:G30"/>
    <mergeCell ref="E27:G27"/>
    <mergeCell ref="E31:G31"/>
    <mergeCell ref="E34:G34"/>
    <mergeCell ref="E21:F21"/>
    <mergeCell ref="E19:F19"/>
  </mergeCells>
  <printOptions/>
  <pageMargins left="0.2755905511811024" right="0.2755905511811024" top="0.5905511811023623" bottom="0.3149606299212598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2005-12-02T12:39:44Z</dcterms:created>
  <dcterms:modified xsi:type="dcterms:W3CDTF">2006-01-17T10:04:55Z</dcterms:modified>
  <cp:category/>
  <cp:version/>
  <cp:contentType/>
  <cp:contentStatus/>
</cp:coreProperties>
</file>