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175" windowHeight="6300" activeTab="0"/>
  </bookViews>
  <sheets>
    <sheet name="Arkusz1" sheetId="1" r:id="rId1"/>
  </sheets>
  <definedNames>
    <definedName name="_xlnm.Print_Area" localSheetId="0">'Arkusz1'!$A$1:$S$25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<sst xmlns="http://schemas.openxmlformats.org/spreadsheetml/2006/main" count="43" uniqueCount="43">
  <si>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do Uchwały Rady  Powiatu Mławskiego </t>
  </si>
  <si>
    <t>A</t>
  </si>
  <si>
    <t>Planowane dochody Powiatu Mławskiego ogółem w latach</t>
  </si>
  <si>
    <t>Kwota zadłużenia na dzień 31.12.2002</t>
  </si>
  <si>
    <t>w zł</t>
  </si>
  <si>
    <t>%</t>
  </si>
  <si>
    <t>Wyszczególnienie</t>
  </si>
  <si>
    <t>Kwota spłat w roku 2003</t>
  </si>
  <si>
    <t>Kwota spłat w roku 2004</t>
  </si>
  <si>
    <t>Kwota spłat w roku 2005</t>
  </si>
  <si>
    <t>Kwota spłat w roku 2006</t>
  </si>
  <si>
    <t>Kwota spłat w roku 2007</t>
  </si>
  <si>
    <t>Kwota spłat w roku 2008</t>
  </si>
  <si>
    <t>Kwota spłat w roku 2009</t>
  </si>
  <si>
    <t>Kwota spłat w roku 2010</t>
  </si>
  <si>
    <t>Kwota spłat w roku 2011</t>
  </si>
  <si>
    <t>Kwota spłat w roku 2012</t>
  </si>
  <si>
    <t>E</t>
  </si>
  <si>
    <t>E1</t>
  </si>
  <si>
    <t>Kredyt zaciagnięty</t>
  </si>
  <si>
    <t>E2</t>
  </si>
  <si>
    <t>Zagospodarowanie terenu - wykonanie boiska do koszykówki i piłki recznej oraz bieżni</t>
  </si>
  <si>
    <t>Pożyczki w tym:</t>
  </si>
  <si>
    <t>Na modernizację kotłowni w I LO w Mławie</t>
  </si>
  <si>
    <t>Na modernizację kotłowni w  ZSZ nr 1 w Mławie</t>
  </si>
  <si>
    <t>Na modernizację kotłowni w Powiatowym Ośrodku Doskonalenia Nauczycieli w Mławie</t>
  </si>
  <si>
    <t>Na modernizację kotłowni w Domu Dziecka w Kowalewie/ wnioskowana/</t>
  </si>
  <si>
    <t>Na modernizację kotłowni w budynku internatu na ul.. Lelewela</t>
  </si>
  <si>
    <t>Przewodniczący Rady Powiatu Mławskiego</t>
  </si>
  <si>
    <t>PROGNOZA DŁUGU POWIATU NA 31.12.2003R I LATA NASTEPNE</t>
  </si>
  <si>
    <t>Planowne zaciągnięcie zobowiązań w roku 2003</t>
  </si>
  <si>
    <t>Ostateczna kwota zadłużenia</t>
  </si>
  <si>
    <t>3+4=5</t>
  </si>
  <si>
    <t>Kredyt zaciągnięy w roku 2002/Sala gimnastyczna/</t>
  </si>
  <si>
    <t>Kredyt  zaciągnięty w roku 2002/Dom Pomocy Społecznej/</t>
  </si>
  <si>
    <t>16=5-6</t>
  </si>
  <si>
    <t>Kwota zadłużenia na dzień 31.12.2003</t>
  </si>
  <si>
    <t>Zobowiązania wg tytułów dłużnych/E1+E2/</t>
  </si>
  <si>
    <t>Kredyty</t>
  </si>
  <si>
    <t>Kredyt do zaciągnięcia na Budowę Domu Pomocy Społecznej w Bogurzynie</t>
  </si>
  <si>
    <t>Jan Jezry Wtulich</t>
  </si>
  <si>
    <t>Nr IV/20/2003 z dnia 27.02.2003r</t>
  </si>
  <si>
    <t>Załącznik  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</si>
</sst>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3" fontId="2" fillId="0" borderId="7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3" fontId="2" fillId="0" borderId="3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3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2" fillId="0" borderId="26" xfId="0" applyFont="1" applyBorder="1" applyAlignment="1">
      <alignment/>
    </xf>
    <xf numFmtId="0" fontId="2" fillId="0" borderId="4" xfId="0" applyFont="1" applyBorder="1" applyAlignment="1">
      <alignment wrapText="1"/>
    </xf>
    <xf numFmtId="164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U38"/>
  <sheetViews>
    <sheetView tabSelected="1" workbookViewId="0" topLeftCell="A6">
      <selection activeCell="H3" sqref="H3"/>
    </sheetView>
  </sheetViews>
  <sheetFormatPr defaultColWidth="9.140625" defaultRowHeight="12.75"/>
  <cols>
    <col min="1" max="1" width="3.28125" style="0" customWidth="1"/>
    <col min="2" max="2" width="17.28125" style="0" customWidth="1"/>
    <col min="3" max="3" width="10.7109375" style="0" customWidth="1"/>
    <col min="4" max="4" width="11.421875" style="0" hidden="1" customWidth="1"/>
    <col min="5" max="6" width="11.28125" style="0" customWidth="1"/>
    <col min="7" max="7" width="9.7109375" style="0" hidden="1" customWidth="1"/>
    <col min="8" max="8" width="9.57421875" style="0" customWidth="1"/>
    <col min="9" max="10" width="9.7109375" style="0" customWidth="1"/>
    <col min="11" max="11" width="9.57421875" style="0" customWidth="1"/>
    <col min="12" max="12" width="10.00390625" style="0" customWidth="1"/>
    <col min="13" max="13" width="9.28125" style="0" customWidth="1"/>
    <col min="14" max="15" width="9.57421875" style="0" customWidth="1"/>
    <col min="16" max="16" width="9.421875" style="0" customWidth="1"/>
    <col min="17" max="18" width="9.28125" style="0" customWidth="1"/>
    <col min="19" max="19" width="10.8515625" style="0" customWidth="1"/>
    <col min="20" max="20" width="10.7109375" style="0" customWidth="1"/>
    <col min="21" max="21" width="5.28125" style="0" customWidth="1"/>
  </cols>
  <sheetData>
    <row r="1" spans="2:21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42</v>
      </c>
      <c r="O1" s="2"/>
      <c r="P1" s="3"/>
      <c r="Q1" s="2"/>
      <c r="R1" s="2"/>
      <c r="S1" s="2"/>
      <c r="U1" s="2"/>
    </row>
    <row r="2" spans="1:21" ht="12.7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0</v>
      </c>
      <c r="O2" s="2"/>
      <c r="P2" s="2"/>
      <c r="Q2" s="2"/>
      <c r="R2" s="2"/>
      <c r="S2" s="2"/>
      <c r="U2" s="2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41</v>
      </c>
      <c r="O3" s="2"/>
      <c r="P3" s="2"/>
      <c r="Q3" s="2"/>
      <c r="R3" s="2"/>
      <c r="S3" s="2"/>
      <c r="U3" s="2"/>
    </row>
    <row r="4" spans="1:21" ht="11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U4" s="2"/>
    </row>
    <row r="5" spans="1:21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52.5" customHeight="1">
      <c r="A6" s="62" t="s">
        <v>1</v>
      </c>
      <c r="B6" s="56" t="s">
        <v>2</v>
      </c>
      <c r="C6" s="57"/>
      <c r="D6" s="57"/>
      <c r="E6" s="57"/>
      <c r="F6" s="58"/>
      <c r="G6" s="26"/>
      <c r="H6" s="27">
        <v>2003</v>
      </c>
      <c r="I6" s="27">
        <v>2004</v>
      </c>
      <c r="J6" s="27">
        <v>2005</v>
      </c>
      <c r="K6" s="27">
        <v>2006</v>
      </c>
      <c r="L6" s="27">
        <v>2007</v>
      </c>
      <c r="M6" s="27">
        <v>2008</v>
      </c>
      <c r="N6" s="27">
        <v>2009</v>
      </c>
      <c r="O6" s="27">
        <v>2010</v>
      </c>
      <c r="P6" s="27">
        <v>2011</v>
      </c>
      <c r="Q6" s="27">
        <v>2012</v>
      </c>
      <c r="R6" s="64" t="s">
        <v>36</v>
      </c>
      <c r="S6" s="65"/>
      <c r="T6" s="2"/>
      <c r="U6" s="2"/>
    </row>
    <row r="7" spans="1:21" ht="13.5" customHeight="1">
      <c r="A7" s="63"/>
      <c r="B7" s="59"/>
      <c r="C7" s="60"/>
      <c r="D7" s="60"/>
      <c r="E7" s="60"/>
      <c r="F7" s="61"/>
      <c r="G7" s="28"/>
      <c r="H7" s="4">
        <v>30883329</v>
      </c>
      <c r="I7" s="4">
        <v>40602667</v>
      </c>
      <c r="J7" s="5">
        <v>42352773</v>
      </c>
      <c r="K7" s="4">
        <v>44798969</v>
      </c>
      <c r="L7" s="4">
        <v>47424760</v>
      </c>
      <c r="M7" s="4">
        <v>49749909</v>
      </c>
      <c r="N7" s="4">
        <v>52189472</v>
      </c>
      <c r="O7" s="4">
        <v>54749096</v>
      </c>
      <c r="P7" s="4">
        <v>57434707</v>
      </c>
      <c r="Q7" s="4">
        <v>60252525</v>
      </c>
      <c r="R7" s="66" t="s">
        <v>4</v>
      </c>
      <c r="S7" s="68" t="s">
        <v>5</v>
      </c>
      <c r="T7" s="2"/>
      <c r="U7" s="2"/>
    </row>
    <row r="8" spans="1:21" ht="57.75" customHeight="1" thickBot="1">
      <c r="A8" s="29"/>
      <c r="B8" s="7" t="s">
        <v>6</v>
      </c>
      <c r="C8" s="6" t="s">
        <v>3</v>
      </c>
      <c r="D8" s="6"/>
      <c r="E8" s="6" t="s">
        <v>30</v>
      </c>
      <c r="F8" s="6" t="s">
        <v>31</v>
      </c>
      <c r="G8" s="28"/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7"/>
      <c r="S8" s="69"/>
      <c r="T8" s="2"/>
      <c r="U8" s="2"/>
    </row>
    <row r="9" spans="1:21" ht="15" customHeight="1" thickBot="1">
      <c r="A9" s="46">
        <v>1</v>
      </c>
      <c r="B9" s="47">
        <v>2</v>
      </c>
      <c r="C9" s="47">
        <v>3</v>
      </c>
      <c r="D9" s="48">
        <v>4</v>
      </c>
      <c r="E9" s="47">
        <v>4</v>
      </c>
      <c r="F9" s="47" t="s">
        <v>32</v>
      </c>
      <c r="G9" s="23"/>
      <c r="H9" s="47">
        <v>6</v>
      </c>
      <c r="I9" s="47">
        <v>7</v>
      </c>
      <c r="J9" s="47">
        <v>8</v>
      </c>
      <c r="K9" s="47">
        <v>9</v>
      </c>
      <c r="L9" s="47">
        <v>10</v>
      </c>
      <c r="M9" s="47">
        <v>11</v>
      </c>
      <c r="N9" s="47">
        <v>12</v>
      </c>
      <c r="O9" s="47">
        <v>13</v>
      </c>
      <c r="P9" s="47">
        <v>14</v>
      </c>
      <c r="Q9" s="47">
        <v>15</v>
      </c>
      <c r="R9" s="47" t="s">
        <v>35</v>
      </c>
      <c r="S9" s="49">
        <v>17</v>
      </c>
      <c r="T9" s="2"/>
      <c r="U9" s="2"/>
    </row>
    <row r="10" spans="1:21" ht="47.25" customHeight="1" thickBot="1">
      <c r="A10" s="9" t="s">
        <v>17</v>
      </c>
      <c r="B10" s="10" t="s">
        <v>37</v>
      </c>
      <c r="C10" s="11">
        <f>C11+C17</f>
        <v>3248613</v>
      </c>
      <c r="D10" s="11">
        <f aca="true" t="shared" si="0" ref="D10:R10">D11+D17</f>
        <v>0</v>
      </c>
      <c r="E10" s="11">
        <v>0</v>
      </c>
      <c r="F10" s="11">
        <f t="shared" si="0"/>
        <v>3650613</v>
      </c>
      <c r="G10" s="11">
        <f t="shared" si="0"/>
        <v>0</v>
      </c>
      <c r="H10" s="11">
        <f t="shared" si="0"/>
        <v>492198</v>
      </c>
      <c r="I10" s="11">
        <f t="shared" si="0"/>
        <v>551735</v>
      </c>
      <c r="J10" s="11">
        <f t="shared" si="0"/>
        <v>511560</v>
      </c>
      <c r="K10" s="11">
        <f t="shared" si="0"/>
        <v>482860</v>
      </c>
      <c r="L10" s="11">
        <f t="shared" si="0"/>
        <v>482860</v>
      </c>
      <c r="M10" s="11">
        <f t="shared" si="0"/>
        <v>343400</v>
      </c>
      <c r="N10" s="11">
        <f t="shared" si="0"/>
        <v>263000</v>
      </c>
      <c r="O10" s="11">
        <f t="shared" si="0"/>
        <v>263000</v>
      </c>
      <c r="P10" s="11">
        <f t="shared" si="0"/>
        <v>130000</v>
      </c>
      <c r="Q10" s="11">
        <f t="shared" si="0"/>
        <v>130000</v>
      </c>
      <c r="R10" s="11">
        <f t="shared" si="0"/>
        <v>3158415</v>
      </c>
      <c r="S10" s="12">
        <f>R10/$H$7*100</f>
        <v>10.226925342148187</v>
      </c>
      <c r="T10" s="2"/>
      <c r="U10" s="2"/>
    </row>
    <row r="11" spans="1:21" ht="21.75" customHeight="1">
      <c r="A11" s="42" t="s">
        <v>18</v>
      </c>
      <c r="B11" s="8" t="s">
        <v>38</v>
      </c>
      <c r="C11" s="24">
        <f aca="true" t="shared" si="1" ref="C11:R11">SUM(C12:C16)</f>
        <v>2976400</v>
      </c>
      <c r="D11" s="24">
        <f t="shared" si="1"/>
        <v>0</v>
      </c>
      <c r="E11" s="24">
        <f t="shared" si="1"/>
        <v>402000</v>
      </c>
      <c r="F11" s="24">
        <f t="shared" si="1"/>
        <v>3378400</v>
      </c>
      <c r="G11" s="24">
        <f t="shared" si="1"/>
        <v>0</v>
      </c>
      <c r="H11" s="24">
        <f t="shared" si="1"/>
        <v>385480</v>
      </c>
      <c r="I11" s="24">
        <f t="shared" si="1"/>
        <v>465880</v>
      </c>
      <c r="J11" s="24">
        <f t="shared" si="1"/>
        <v>465880</v>
      </c>
      <c r="K11" s="24">
        <f t="shared" si="1"/>
        <v>465880</v>
      </c>
      <c r="L11" s="24">
        <f t="shared" si="1"/>
        <v>465880</v>
      </c>
      <c r="M11" s="24">
        <f t="shared" si="1"/>
        <v>343400</v>
      </c>
      <c r="N11" s="24">
        <f t="shared" si="1"/>
        <v>263000</v>
      </c>
      <c r="O11" s="24">
        <f t="shared" si="1"/>
        <v>263000</v>
      </c>
      <c r="P11" s="24">
        <f t="shared" si="1"/>
        <v>130000</v>
      </c>
      <c r="Q11" s="24">
        <f t="shared" si="1"/>
        <v>130000</v>
      </c>
      <c r="R11" s="24">
        <f t="shared" si="1"/>
        <v>2992920</v>
      </c>
      <c r="S11" s="43"/>
      <c r="T11" s="2"/>
      <c r="U11" s="2"/>
    </row>
    <row r="12" spans="1:21" ht="21.75" customHeight="1">
      <c r="A12" s="30">
        <v>1</v>
      </c>
      <c r="B12" s="13" t="s">
        <v>19</v>
      </c>
      <c r="C12" s="14">
        <v>1064000</v>
      </c>
      <c r="D12" s="14"/>
      <c r="E12" s="14">
        <v>0</v>
      </c>
      <c r="F12" s="14">
        <f>C12+E12</f>
        <v>1064000</v>
      </c>
      <c r="G12" s="28"/>
      <c r="H12" s="14">
        <v>133000</v>
      </c>
      <c r="I12" s="14">
        <v>133000</v>
      </c>
      <c r="J12" s="14">
        <v>133000</v>
      </c>
      <c r="K12" s="14">
        <v>133000</v>
      </c>
      <c r="L12" s="14">
        <v>133000</v>
      </c>
      <c r="M12" s="14">
        <v>133000</v>
      </c>
      <c r="N12" s="14">
        <v>133000</v>
      </c>
      <c r="O12" s="14">
        <v>133000</v>
      </c>
      <c r="P12" s="14">
        <v>0</v>
      </c>
      <c r="Q12" s="14">
        <v>0</v>
      </c>
      <c r="R12" s="14">
        <f>F12-H12</f>
        <v>931000</v>
      </c>
      <c r="S12" s="31">
        <f aca="true" t="shared" si="2" ref="S12:S22">R12/$H$7*100</f>
        <v>3.0145713889846526</v>
      </c>
      <c r="T12" s="2"/>
      <c r="U12" s="2"/>
    </row>
    <row r="13" spans="1:21" ht="38.25" customHeight="1">
      <c r="A13" s="32">
        <v>2</v>
      </c>
      <c r="B13" s="15" t="s">
        <v>33</v>
      </c>
      <c r="C13" s="16">
        <v>1300000</v>
      </c>
      <c r="D13" s="16"/>
      <c r="E13" s="14">
        <v>0</v>
      </c>
      <c r="F13" s="14">
        <f>C13+E13</f>
        <v>1300000</v>
      </c>
      <c r="G13" s="28"/>
      <c r="H13" s="16">
        <v>130000</v>
      </c>
      <c r="I13" s="16">
        <v>130000</v>
      </c>
      <c r="J13" s="16">
        <v>130000</v>
      </c>
      <c r="K13" s="16">
        <v>130000</v>
      </c>
      <c r="L13" s="16">
        <v>130000</v>
      </c>
      <c r="M13" s="16">
        <v>130000</v>
      </c>
      <c r="N13" s="16">
        <v>130000</v>
      </c>
      <c r="O13" s="16">
        <v>130000</v>
      </c>
      <c r="P13" s="16">
        <v>130000</v>
      </c>
      <c r="Q13" s="16">
        <v>130000</v>
      </c>
      <c r="R13" s="14">
        <f>F13-H13</f>
        <v>1170000</v>
      </c>
      <c r="S13" s="33">
        <f t="shared" si="2"/>
        <v>3.788451691849671</v>
      </c>
      <c r="T13" s="2"/>
      <c r="U13" s="2"/>
    </row>
    <row r="14" spans="1:21" ht="52.5" customHeight="1">
      <c r="A14" s="32">
        <v>3</v>
      </c>
      <c r="B14" s="15" t="s">
        <v>34</v>
      </c>
      <c r="C14" s="16">
        <v>400000</v>
      </c>
      <c r="D14" s="16"/>
      <c r="E14" s="14">
        <v>0</v>
      </c>
      <c r="F14" s="14">
        <f>C14+E14</f>
        <v>400000</v>
      </c>
      <c r="G14" s="28"/>
      <c r="H14" s="16">
        <v>80000</v>
      </c>
      <c r="I14" s="16">
        <v>80000</v>
      </c>
      <c r="J14" s="16">
        <v>80000</v>
      </c>
      <c r="K14" s="16">
        <v>80000</v>
      </c>
      <c r="L14" s="16">
        <v>80000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4">
        <f>F14-H14</f>
        <v>320000</v>
      </c>
      <c r="S14" s="33">
        <f t="shared" si="2"/>
        <v>1.0361577276853802</v>
      </c>
      <c r="T14" s="2"/>
      <c r="U14" s="2"/>
    </row>
    <row r="15" spans="1:21" ht="68.25" customHeight="1">
      <c r="A15" s="29">
        <v>4</v>
      </c>
      <c r="B15" s="6" t="s">
        <v>21</v>
      </c>
      <c r="C15" s="44">
        <v>212400</v>
      </c>
      <c r="D15" s="17"/>
      <c r="E15" s="24">
        <v>0</v>
      </c>
      <c r="F15" s="16">
        <f>C15+E15</f>
        <v>212400</v>
      </c>
      <c r="G15" s="28"/>
      <c r="H15" s="17">
        <v>42480</v>
      </c>
      <c r="I15" s="17">
        <v>42480</v>
      </c>
      <c r="J15" s="17">
        <v>42480</v>
      </c>
      <c r="K15" s="17">
        <v>42480</v>
      </c>
      <c r="L15" s="17">
        <v>42480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24">
        <f>F15-H15</f>
        <v>169920</v>
      </c>
      <c r="S15" s="45">
        <f t="shared" si="2"/>
        <v>0.5501997534009367</v>
      </c>
      <c r="T15" s="2"/>
      <c r="U15" s="2"/>
    </row>
    <row r="16" spans="1:21" ht="68.25" customHeight="1" thickBot="1">
      <c r="A16" s="29">
        <v>5</v>
      </c>
      <c r="B16" s="50" t="s">
        <v>39</v>
      </c>
      <c r="C16" s="44">
        <v>0</v>
      </c>
      <c r="D16" s="17"/>
      <c r="E16" s="44">
        <v>402000</v>
      </c>
      <c r="F16" s="24">
        <f>SUM(C16:E16)</f>
        <v>402000</v>
      </c>
      <c r="G16" s="51"/>
      <c r="H16" s="17"/>
      <c r="I16" s="17">
        <v>80400</v>
      </c>
      <c r="J16" s="17">
        <v>80400</v>
      </c>
      <c r="K16" s="17">
        <v>80400</v>
      </c>
      <c r="L16" s="17">
        <v>80400</v>
      </c>
      <c r="M16" s="17">
        <v>80400</v>
      </c>
      <c r="N16" s="17"/>
      <c r="O16" s="17"/>
      <c r="P16" s="17"/>
      <c r="Q16" s="17"/>
      <c r="R16" s="44">
        <f>F16-H16</f>
        <v>402000</v>
      </c>
      <c r="S16" s="45">
        <f t="shared" si="2"/>
        <v>1.3016731454047585</v>
      </c>
      <c r="T16" s="2"/>
      <c r="U16" s="2"/>
    </row>
    <row r="17" spans="1:21" ht="20.25" customHeight="1" thickBot="1">
      <c r="A17" s="52" t="s">
        <v>20</v>
      </c>
      <c r="B17" s="53" t="s">
        <v>22</v>
      </c>
      <c r="C17" s="11">
        <f>SUM(C18:C22)</f>
        <v>272213</v>
      </c>
      <c r="D17" s="11">
        <f>SUM(D18:D22)</f>
        <v>0</v>
      </c>
      <c r="E17" s="11">
        <f>SUM(E18:E22)</f>
        <v>0</v>
      </c>
      <c r="F17" s="11">
        <f aca="true" t="shared" si="3" ref="F17:F22">SUM(C17:E17)</f>
        <v>272213</v>
      </c>
      <c r="G17" s="23"/>
      <c r="H17" s="11">
        <f aca="true" t="shared" si="4" ref="H17:R17">SUM(H18:H22)</f>
        <v>106718</v>
      </c>
      <c r="I17" s="11">
        <f t="shared" si="4"/>
        <v>85855</v>
      </c>
      <c r="J17" s="11">
        <f t="shared" si="4"/>
        <v>45680</v>
      </c>
      <c r="K17" s="11">
        <f t="shared" si="4"/>
        <v>16980</v>
      </c>
      <c r="L17" s="11">
        <f t="shared" si="4"/>
        <v>16980</v>
      </c>
      <c r="M17" s="11">
        <f t="shared" si="4"/>
        <v>0</v>
      </c>
      <c r="N17" s="11">
        <f t="shared" si="4"/>
        <v>0</v>
      </c>
      <c r="O17" s="11">
        <f t="shared" si="4"/>
        <v>0</v>
      </c>
      <c r="P17" s="11">
        <f t="shared" si="4"/>
        <v>0</v>
      </c>
      <c r="Q17" s="11">
        <f t="shared" si="4"/>
        <v>0</v>
      </c>
      <c r="R17" s="11">
        <f t="shared" si="4"/>
        <v>165495</v>
      </c>
      <c r="S17" s="54">
        <f t="shared" si="2"/>
        <v>0.5358716348227874</v>
      </c>
      <c r="T17" s="2"/>
      <c r="U17" s="2"/>
    </row>
    <row r="18" spans="1:21" ht="37.5" customHeight="1">
      <c r="A18" s="30">
        <v>1</v>
      </c>
      <c r="B18" s="18" t="s">
        <v>23</v>
      </c>
      <c r="C18" s="14">
        <v>60263</v>
      </c>
      <c r="D18" s="14"/>
      <c r="E18" s="14">
        <v>0</v>
      </c>
      <c r="F18" s="14">
        <f t="shared" si="3"/>
        <v>60263</v>
      </c>
      <c r="G18" s="28"/>
      <c r="H18" s="14">
        <v>20088</v>
      </c>
      <c r="I18" s="14">
        <v>40175</v>
      </c>
      <c r="J18" s="14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4">
        <f>F18-H18</f>
        <v>40175</v>
      </c>
      <c r="S18" s="31">
        <f t="shared" si="2"/>
        <v>0.13008636471800045</v>
      </c>
      <c r="T18" s="2"/>
      <c r="U18" s="2"/>
    </row>
    <row r="19" spans="1:21" ht="36.75" customHeight="1">
      <c r="A19" s="32">
        <v>2</v>
      </c>
      <c r="B19" s="15" t="s">
        <v>24</v>
      </c>
      <c r="C19" s="16">
        <v>86100</v>
      </c>
      <c r="D19" s="20"/>
      <c r="E19" s="16">
        <v>0</v>
      </c>
      <c r="F19" s="14">
        <f t="shared" si="3"/>
        <v>86100</v>
      </c>
      <c r="G19" s="28"/>
      <c r="H19" s="20">
        <v>28700</v>
      </c>
      <c r="I19" s="20">
        <v>28700</v>
      </c>
      <c r="J19" s="20">
        <v>28700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14">
        <f>F19-H19</f>
        <v>57400</v>
      </c>
      <c r="S19" s="33">
        <f t="shared" si="2"/>
        <v>0.18586079240356504</v>
      </c>
      <c r="T19" s="2"/>
      <c r="U19" s="2"/>
    </row>
    <row r="20" spans="1:21" ht="63" customHeight="1">
      <c r="A20" s="32">
        <v>3</v>
      </c>
      <c r="B20" s="15" t="s">
        <v>25</v>
      </c>
      <c r="C20" s="16">
        <v>16500</v>
      </c>
      <c r="D20" s="20"/>
      <c r="E20" s="16">
        <v>0</v>
      </c>
      <c r="F20" s="14">
        <f t="shared" si="3"/>
        <v>16500</v>
      </c>
      <c r="G20" s="28"/>
      <c r="H20" s="20">
        <v>16500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14">
        <f>F20-H20</f>
        <v>0</v>
      </c>
      <c r="S20" s="33">
        <f t="shared" si="2"/>
        <v>0</v>
      </c>
      <c r="T20" s="2"/>
      <c r="U20" s="2"/>
    </row>
    <row r="21" spans="1:21" ht="51" customHeight="1">
      <c r="A21" s="32">
        <v>4</v>
      </c>
      <c r="B21" s="15" t="s">
        <v>26</v>
      </c>
      <c r="C21" s="16">
        <v>24450</v>
      </c>
      <c r="D21" s="20"/>
      <c r="E21" s="16">
        <v>0</v>
      </c>
      <c r="F21" s="14">
        <f t="shared" si="3"/>
        <v>24450</v>
      </c>
      <c r="G21" s="28"/>
      <c r="H21" s="20">
        <v>24450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14">
        <f>F21-H21</f>
        <v>0</v>
      </c>
      <c r="S21" s="33">
        <f t="shared" si="2"/>
        <v>0</v>
      </c>
      <c r="T21" s="2"/>
      <c r="U21" s="2"/>
    </row>
    <row r="22" spans="1:21" ht="51.75" thickBot="1">
      <c r="A22" s="34">
        <v>5</v>
      </c>
      <c r="B22" s="35" t="s">
        <v>27</v>
      </c>
      <c r="C22" s="36">
        <v>84900</v>
      </c>
      <c r="D22" s="37"/>
      <c r="E22" s="38">
        <v>0</v>
      </c>
      <c r="F22" s="25">
        <f t="shared" si="3"/>
        <v>84900</v>
      </c>
      <c r="G22" s="39"/>
      <c r="H22" s="40">
        <v>16980</v>
      </c>
      <c r="I22" s="40">
        <v>16980</v>
      </c>
      <c r="J22" s="40">
        <v>16980</v>
      </c>
      <c r="K22" s="40">
        <v>16980</v>
      </c>
      <c r="L22" s="40">
        <v>16980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25">
        <f>F22-H22</f>
        <v>67920</v>
      </c>
      <c r="S22" s="41">
        <f t="shared" si="2"/>
        <v>0.21992447770122192</v>
      </c>
      <c r="T22" s="2"/>
      <c r="U22" s="2"/>
    </row>
    <row r="24" spans="1:21" ht="15.75" customHeight="1">
      <c r="A24" s="2"/>
      <c r="B24" s="2"/>
      <c r="C24" s="2"/>
      <c r="D24" s="2"/>
      <c r="E24" s="2"/>
      <c r="F24" s="2"/>
      <c r="H24" s="2"/>
      <c r="I24" s="2"/>
      <c r="J24" s="2"/>
      <c r="K24" s="2"/>
      <c r="L24" s="2"/>
      <c r="M24" s="2" t="s">
        <v>28</v>
      </c>
      <c r="N24" s="2"/>
      <c r="O24" s="2"/>
      <c r="P24" s="2"/>
      <c r="Q24" s="2"/>
      <c r="R24" s="2"/>
      <c r="S24" s="2"/>
      <c r="T24" s="2"/>
      <c r="U24" s="2"/>
    </row>
    <row r="25" spans="1:21" ht="17.25" customHeight="1">
      <c r="A25" s="2"/>
      <c r="B25" s="2"/>
      <c r="C25" s="2"/>
      <c r="D25" s="2"/>
      <c r="E25" s="2"/>
      <c r="F25" s="2"/>
      <c r="H25" s="2"/>
      <c r="I25" s="2"/>
      <c r="J25" s="2"/>
      <c r="K25" s="2"/>
      <c r="L25" s="2"/>
      <c r="M25" s="55" t="s">
        <v>40</v>
      </c>
      <c r="N25" s="55"/>
      <c r="O25" s="55"/>
      <c r="P25" s="21"/>
      <c r="Q25" s="21"/>
      <c r="R25" s="2"/>
      <c r="S25" s="2"/>
      <c r="T25" s="2"/>
      <c r="U25" s="2"/>
    </row>
    <row r="26" spans="1:21" ht="18" customHeight="1">
      <c r="A26" s="2"/>
      <c r="B26" s="2"/>
      <c r="C26" s="2"/>
      <c r="D26" s="2"/>
      <c r="E26" s="2"/>
      <c r="F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2:21" ht="12.75"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22"/>
      <c r="B28" s="22"/>
      <c r="C28" s="22"/>
      <c r="D28" s="22"/>
      <c r="E28" s="22"/>
      <c r="F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4.25" customHeight="1">
      <c r="A29" s="22"/>
      <c r="B29" s="22"/>
      <c r="C29" s="22"/>
      <c r="D29" s="22"/>
      <c r="E29" s="22"/>
      <c r="F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s="22"/>
      <c r="B30" s="22"/>
      <c r="C30" s="22"/>
      <c r="D30" s="22"/>
      <c r="E30" s="22"/>
      <c r="F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22"/>
      <c r="B31" s="22"/>
      <c r="C31" s="22"/>
      <c r="D31" s="22"/>
      <c r="E31" s="22"/>
      <c r="F31" s="22"/>
      <c r="H31" s="22"/>
      <c r="I31" s="22"/>
      <c r="J31" s="22"/>
      <c r="N31" s="22"/>
      <c r="O31" s="22"/>
      <c r="P31" s="22"/>
      <c r="Q31" s="22"/>
      <c r="R31" s="22"/>
      <c r="S31" s="22"/>
      <c r="T31" s="22"/>
      <c r="U31" s="22"/>
    </row>
    <row r="32" spans="1:21" ht="21" customHeight="1">
      <c r="A32" s="22"/>
      <c r="B32" s="22"/>
      <c r="C32" s="22"/>
      <c r="D32" s="22"/>
      <c r="E32" s="22"/>
      <c r="F32" s="22"/>
      <c r="H32" s="22"/>
      <c r="I32" s="22"/>
      <c r="J32" s="22"/>
      <c r="N32" s="22"/>
      <c r="O32" s="22"/>
      <c r="P32" s="22"/>
      <c r="Q32" s="22"/>
      <c r="R32" s="22"/>
      <c r="S32" s="22"/>
      <c r="T32" s="22"/>
      <c r="U32" s="22"/>
    </row>
    <row r="33" spans="1:21" ht="12.75">
      <c r="A33" s="22"/>
      <c r="B33" s="22"/>
      <c r="C33" s="22"/>
      <c r="D33" s="22"/>
      <c r="E33" s="22"/>
      <c r="F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ht="12.75">
      <c r="A34" s="22"/>
    </row>
    <row r="35" spans="15:19" ht="12.75">
      <c r="O35" s="22"/>
      <c r="P35" s="22"/>
      <c r="Q35" s="22"/>
      <c r="R35" s="22"/>
      <c r="S35" s="22"/>
    </row>
    <row r="36" spans="1:19" ht="12.75">
      <c r="A36" s="22"/>
      <c r="B36" s="22"/>
      <c r="C36" s="22"/>
      <c r="D36" s="22"/>
      <c r="E36" s="22"/>
      <c r="F36" s="22"/>
      <c r="H36" s="22"/>
      <c r="I36" s="22"/>
      <c r="J36" s="22"/>
      <c r="O36" s="22"/>
      <c r="P36" s="22"/>
      <c r="Q36" s="22"/>
      <c r="R36" s="22"/>
      <c r="S36" s="22"/>
    </row>
    <row r="37" spans="1:12" ht="12.75">
      <c r="A37" s="22"/>
      <c r="B37" s="22"/>
      <c r="C37" s="22"/>
      <c r="D37" s="22"/>
      <c r="E37" s="22"/>
      <c r="F37" s="22"/>
      <c r="H37" s="22"/>
      <c r="I37" s="22"/>
      <c r="J37" s="22"/>
      <c r="K37" s="22"/>
      <c r="L37" s="22"/>
    </row>
    <row r="38" ht="12.75">
      <c r="A38" s="22"/>
    </row>
  </sheetData>
  <mergeCells count="6">
    <mergeCell ref="M25:O25"/>
    <mergeCell ref="B6:F7"/>
    <mergeCell ref="A6:A7"/>
    <mergeCell ref="R6:S6"/>
    <mergeCell ref="R7:R8"/>
    <mergeCell ref="S7:S8"/>
  </mergeCells>
  <printOptions horizontalCentered="1"/>
  <pageMargins left="0.7874015748031497" right="0.7874015748031497" top="0.3937007874015748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BARBARA STASZKIEWICZ</cp:lastModifiedBy>
  <cp:lastPrinted>2003-02-11T08:23:53Z</cp:lastPrinted>
  <dcterms:created xsi:type="dcterms:W3CDTF">2002-10-18T08:15:55Z</dcterms:created>
  <dcterms:modified xsi:type="dcterms:W3CDTF">2003-06-26T07:48:02Z</dcterms:modified>
  <cp:category/>
  <cp:version/>
  <cp:contentType/>
  <cp:contentStatus/>
</cp:coreProperties>
</file>